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1\Desktop\FINA - GODIŠNJI IZVJEŠTAJ\"/>
    </mc:Choice>
  </mc:AlternateContent>
  <xr:revisionPtr revIDLastSave="0" documentId="13_ncr:1_{EB68DF7A-019F-4A28-BD36-06EB0D57D92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G310" i="9"/>
  <c r="F310" i="9"/>
  <c r="H309" i="9"/>
  <c r="E309" i="9" s="1"/>
  <c r="B309" i="9" s="1"/>
  <c r="G309" i="9"/>
  <c r="F309" i="9"/>
  <c r="F308" i="9"/>
  <c r="H307" i="9"/>
  <c r="G307" i="9"/>
  <c r="E307" i="9" s="1"/>
  <c r="F307" i="9"/>
  <c r="H306" i="9"/>
  <c r="G306" i="9"/>
  <c r="E306" i="9" s="1"/>
  <c r="F306" i="9"/>
  <c r="B306" i="9"/>
  <c r="H305" i="9"/>
  <c r="G305" i="9"/>
  <c r="F305" i="9"/>
  <c r="E305" i="9"/>
  <c r="B305" i="9" s="1"/>
  <c r="H304" i="9"/>
  <c r="G304" i="9"/>
  <c r="F304" i="9"/>
  <c r="E304" i="9"/>
  <c r="H303" i="9"/>
  <c r="G303" i="9"/>
  <c r="F303" i="9"/>
  <c r="H302" i="9"/>
  <c r="G302" i="9"/>
  <c r="F302" i="9"/>
  <c r="H301" i="9"/>
  <c r="G301" i="9"/>
  <c r="F301" i="9"/>
  <c r="H300" i="9"/>
  <c r="G300" i="9"/>
  <c r="F300" i="9"/>
  <c r="H299" i="9"/>
  <c r="G299" i="9"/>
  <c r="E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F292" i="9"/>
  <c r="E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H273" i="9"/>
  <c r="F273" i="9"/>
  <c r="E273" i="9"/>
  <c r="B273" i="9" s="1"/>
  <c r="E272" i="9"/>
  <c r="M271" i="9"/>
  <c r="L271" i="9"/>
  <c r="E271" i="9"/>
  <c r="M270" i="9"/>
  <c r="F270" i="9" s="1"/>
  <c r="L270" i="9"/>
  <c r="E270" i="9"/>
  <c r="M269" i="9"/>
  <c r="L269" i="9"/>
  <c r="F269" i="9"/>
  <c r="E269" i="9"/>
  <c r="M268" i="9"/>
  <c r="L268" i="9"/>
  <c r="F268" i="9" s="1"/>
  <c r="B268" i="9" s="1"/>
  <c r="E268" i="9"/>
  <c r="M267" i="9"/>
  <c r="L267" i="9"/>
  <c r="F267" i="9" s="1"/>
  <c r="B267" i="9" s="1"/>
  <c r="E267" i="9"/>
  <c r="M266" i="9"/>
  <c r="F266" i="9" s="1"/>
  <c r="L266" i="9"/>
  <c r="E266" i="9"/>
  <c r="M265" i="9"/>
  <c r="L265" i="9"/>
  <c r="F265" i="9"/>
  <c r="E265" i="9"/>
  <c r="M264" i="9"/>
  <c r="L264" i="9"/>
  <c r="F264" i="9" s="1"/>
  <c r="B264" i="9" s="1"/>
  <c r="E264" i="9"/>
  <c r="M263" i="9"/>
  <c r="L263" i="9"/>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s="1"/>
  <c r="B256" i="9" s="1"/>
  <c r="E256" i="9"/>
  <c r="M255" i="9"/>
  <c r="L255" i="9"/>
  <c r="E255" i="9"/>
  <c r="M254" i="9"/>
  <c r="F254" i="9" s="1"/>
  <c r="L254" i="9"/>
  <c r="E254" i="9"/>
  <c r="M253" i="9"/>
  <c r="L253" i="9"/>
  <c r="F253" i="9"/>
  <c r="E253" i="9"/>
  <c r="M252" i="9"/>
  <c r="L252" i="9"/>
  <c r="F252" i="9" s="1"/>
  <c r="B252" i="9" s="1"/>
  <c r="E252" i="9"/>
  <c r="M251" i="9"/>
  <c r="L251" i="9"/>
  <c r="F251" i="9" s="1"/>
  <c r="B251" i="9" s="1"/>
  <c r="E251" i="9"/>
  <c r="M250" i="9"/>
  <c r="F250" i="9" s="1"/>
  <c r="L250" i="9"/>
  <c r="E250" i="9"/>
  <c r="M249" i="9"/>
  <c r="L249" i="9"/>
  <c r="F249" i="9"/>
  <c r="E249" i="9"/>
  <c r="M248" i="9"/>
  <c r="L248" i="9"/>
  <c r="F248" i="9" s="1"/>
  <c r="B248" i="9" s="1"/>
  <c r="E248" i="9"/>
  <c r="M247" i="9"/>
  <c r="L247" i="9"/>
  <c r="E247" i="9"/>
  <c r="M246" i="9"/>
  <c r="F246" i="9" s="1"/>
  <c r="L246" i="9"/>
  <c r="E246" i="9"/>
  <c r="B246" i="9" s="1"/>
  <c r="M245" i="9"/>
  <c r="L245" i="9"/>
  <c r="F245" i="9"/>
  <c r="E245" i="9"/>
  <c r="M244" i="9"/>
  <c r="L244" i="9"/>
  <c r="F244" i="9" s="1"/>
  <c r="B244" i="9" s="1"/>
  <c r="E244" i="9"/>
  <c r="M243" i="9"/>
  <c r="L243" i="9"/>
  <c r="F243" i="9" s="1"/>
  <c r="B243" i="9" s="1"/>
  <c r="E243" i="9"/>
  <c r="M242" i="9"/>
  <c r="F242" i="9" s="1"/>
  <c r="L242" i="9"/>
  <c r="E242" i="9"/>
  <c r="B242" i="9" s="1"/>
  <c r="M241" i="9"/>
  <c r="L241" i="9"/>
  <c r="F241" i="9"/>
  <c r="E241" i="9"/>
  <c r="M240" i="9"/>
  <c r="L240" i="9"/>
  <c r="F240" i="9" s="1"/>
  <c r="B240" i="9" s="1"/>
  <c r="E240" i="9"/>
  <c r="M239" i="9"/>
  <c r="L239" i="9"/>
  <c r="E239" i="9"/>
  <c r="M238" i="9"/>
  <c r="F238" i="9" s="1"/>
  <c r="L238" i="9"/>
  <c r="E238" i="9"/>
  <c r="M237" i="9"/>
  <c r="L237" i="9"/>
  <c r="F237" i="9"/>
  <c r="E237" i="9"/>
  <c r="B237" i="9" s="1"/>
  <c r="M236" i="9"/>
  <c r="L236" i="9"/>
  <c r="F236" i="9" s="1"/>
  <c r="B236" i="9" s="1"/>
  <c r="E236" i="9"/>
  <c r="M235" i="9"/>
  <c r="L235" i="9"/>
  <c r="F235" i="9" s="1"/>
  <c r="B235" i="9" s="1"/>
  <c r="E235" i="9"/>
  <c r="M234" i="9"/>
  <c r="F234" i="9" s="1"/>
  <c r="B234" i="9" s="1"/>
  <c r="L234" i="9"/>
  <c r="E234" i="9"/>
  <c r="M233" i="9"/>
  <c r="L233" i="9"/>
  <c r="F233" i="9"/>
  <c r="E233" i="9"/>
  <c r="B233" i="9" s="1"/>
  <c r="M232" i="9"/>
  <c r="L232" i="9"/>
  <c r="F232" i="9" s="1"/>
  <c r="B232" i="9" s="1"/>
  <c r="E232" i="9"/>
  <c r="M231" i="9"/>
  <c r="L231" i="9"/>
  <c r="E231" i="9"/>
  <c r="M230" i="9"/>
  <c r="F230" i="9" s="1"/>
  <c r="B230" i="9" s="1"/>
  <c r="L230" i="9"/>
  <c r="E230" i="9"/>
  <c r="M229" i="9"/>
  <c r="L229" i="9"/>
  <c r="F229" i="9"/>
  <c r="E229" i="9"/>
  <c r="B229" i="9" s="1"/>
  <c r="M228" i="9"/>
  <c r="L228" i="9"/>
  <c r="F228" i="9" s="1"/>
  <c r="B228" i="9" s="1"/>
  <c r="E228" i="9"/>
  <c r="M227" i="9"/>
  <c r="L227" i="9"/>
  <c r="F227" i="9" s="1"/>
  <c r="B227" i="9" s="1"/>
  <c r="E227" i="9"/>
  <c r="M226" i="9"/>
  <c r="F226" i="9" s="1"/>
  <c r="L226" i="9"/>
  <c r="E226" i="9"/>
  <c r="B226" i="9" s="1"/>
  <c r="M225" i="9"/>
  <c r="L225" i="9"/>
  <c r="F225" i="9"/>
  <c r="E225" i="9"/>
  <c r="B225" i="9" s="1"/>
  <c r="M224" i="9"/>
  <c r="L224" i="9"/>
  <c r="F224" i="9" s="1"/>
  <c r="B224" i="9" s="1"/>
  <c r="E224" i="9"/>
  <c r="M223" i="9"/>
  <c r="L223" i="9"/>
  <c r="E223" i="9"/>
  <c r="M222" i="9"/>
  <c r="F222" i="9" s="1"/>
  <c r="L222" i="9"/>
  <c r="E222" i="9"/>
  <c r="M221" i="9"/>
  <c r="F221" i="9" s="1"/>
  <c r="L221" i="9"/>
  <c r="E221" i="9"/>
  <c r="M220" i="9"/>
  <c r="L220" i="9"/>
  <c r="E220" i="9"/>
  <c r="M219" i="9"/>
  <c r="L219" i="9"/>
  <c r="F219" i="9" s="1"/>
  <c r="B219" i="9" s="1"/>
  <c r="E219" i="9"/>
  <c r="M218" i="9"/>
  <c r="F218" i="9" s="1"/>
  <c r="B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G151" i="9"/>
  <c r="E151" i="9" s="1"/>
  <c r="B151" i="9" s="1"/>
  <c r="F151" i="9"/>
  <c r="H150" i="9"/>
  <c r="G150" i="9"/>
  <c r="F150" i="9"/>
  <c r="E150" i="9"/>
  <c r="B150" i="9" s="1"/>
  <c r="H149" i="9"/>
  <c r="E149" i="9" s="1"/>
  <c r="G149" i="9"/>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F143" i="9"/>
  <c r="H142" i="9"/>
  <c r="G142" i="9"/>
  <c r="F142" i="9"/>
  <c r="E142" i="9"/>
  <c r="B142" i="9" s="1"/>
  <c r="H141" i="9"/>
  <c r="E141" i="9" s="1"/>
  <c r="G141" i="9"/>
  <c r="F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F111" i="9"/>
  <c r="H110" i="9"/>
  <c r="G110" i="9"/>
  <c r="F110" i="9"/>
  <c r="E110" i="9"/>
  <c r="B110" i="9" s="1"/>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E104" i="9" s="1"/>
  <c r="B104" i="9" s="1"/>
  <c r="F104" i="9"/>
  <c r="H103" i="9"/>
  <c r="G103" i="9"/>
  <c r="F103" i="9"/>
  <c r="H102" i="9"/>
  <c r="G102" i="9"/>
  <c r="F102" i="9"/>
  <c r="E102" i="9"/>
  <c r="B102" i="9" s="1"/>
  <c r="H101" i="9"/>
  <c r="E101" i="9" s="1"/>
  <c r="G101" i="9"/>
  <c r="F101" i="9"/>
  <c r="H100" i="9"/>
  <c r="G100" i="9"/>
  <c r="E100" i="9" s="1"/>
  <c r="B100" i="9" s="1"/>
  <c r="F100" i="9"/>
  <c r="H99" i="9"/>
  <c r="G99" i="9"/>
  <c r="F99" i="9"/>
  <c r="H98" i="9"/>
  <c r="G98" i="9"/>
  <c r="F98" i="9"/>
  <c r="E98" i="9"/>
  <c r="B98" i="9" s="1"/>
  <c r="H97" i="9"/>
  <c r="E97" i="9" s="1"/>
  <c r="B97" i="9" s="1"/>
  <c r="G97" i="9"/>
  <c r="F97" i="9"/>
  <c r="H96" i="9"/>
  <c r="G96" i="9"/>
  <c r="E96" i="9" s="1"/>
  <c r="B96" i="9" s="1"/>
  <c r="F96" i="9"/>
  <c r="H95" i="9"/>
  <c r="G95" i="9"/>
  <c r="F95" i="9"/>
  <c r="H94" i="9"/>
  <c r="G94" i="9"/>
  <c r="F94" i="9"/>
  <c r="E94" i="9"/>
  <c r="B94" i="9" s="1"/>
  <c r="H93" i="9"/>
  <c r="E93" i="9" s="1"/>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H57" i="9"/>
  <c r="G57" i="9"/>
  <c r="E57" i="9" s="1"/>
  <c r="B57" i="9" s="1"/>
  <c r="F57" i="9"/>
  <c r="H56" i="9"/>
  <c r="G56" i="9"/>
  <c r="E56" i="9" s="1"/>
  <c r="B56" i="9" s="1"/>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H49" i="9"/>
  <c r="G49" i="9"/>
  <c r="E49" i="9" s="1"/>
  <c r="B49" i="9" s="1"/>
  <c r="F49" i="9"/>
  <c r="H48" i="9"/>
  <c r="G48" i="9"/>
  <c r="E48" i="9" s="1"/>
  <c r="B48" i="9" s="1"/>
  <c r="F48" i="9"/>
  <c r="H47" i="9"/>
  <c r="E47" i="9" s="1"/>
  <c r="B47" i="9" s="1"/>
  <c r="G47" i="9"/>
  <c r="F47" i="9"/>
  <c r="H46" i="9"/>
  <c r="E46" i="9" s="1"/>
  <c r="G46" i="9"/>
  <c r="F46" i="9"/>
  <c r="H45" i="9"/>
  <c r="G45" i="9"/>
  <c r="E45" i="9" s="1"/>
  <c r="B45" i="9" s="1"/>
  <c r="F45" i="9"/>
  <c r="H44" i="9"/>
  <c r="G44" i="9"/>
  <c r="F44" i="9"/>
  <c r="H43" i="9"/>
  <c r="E43" i="9" s="1"/>
  <c r="B43" i="9" s="1"/>
  <c r="G43" i="9"/>
  <c r="F43" i="9"/>
  <c r="H42" i="9"/>
  <c r="G42" i="9"/>
  <c r="F42" i="9"/>
  <c r="E42" i="9"/>
  <c r="H41" i="9"/>
  <c r="G41" i="9"/>
  <c r="E41" i="9" s="1"/>
  <c r="B41" i="9" s="1"/>
  <c r="F41" i="9"/>
  <c r="H40" i="9"/>
  <c r="G40" i="9"/>
  <c r="F40" i="9"/>
  <c r="H39" i="9"/>
  <c r="G39" i="9"/>
  <c r="F39" i="9"/>
  <c r="E39" i="9"/>
  <c r="B39" i="9" s="1"/>
  <c r="H38" i="9"/>
  <c r="G38" i="9"/>
  <c r="F38" i="9"/>
  <c r="E38" i="9"/>
  <c r="H37" i="9"/>
  <c r="G37" i="9"/>
  <c r="E37" i="9" s="1"/>
  <c r="B37" i="9" s="1"/>
  <c r="F37" i="9"/>
  <c r="H36" i="9"/>
  <c r="G36" i="9"/>
  <c r="E36" i="9" s="1"/>
  <c r="B36" i="9" s="1"/>
  <c r="F36" i="9"/>
  <c r="H35" i="9"/>
  <c r="G35" i="9"/>
  <c r="F35" i="9"/>
  <c r="E35" i="9"/>
  <c r="B35" i="9" s="1"/>
  <c r="H34" i="9"/>
  <c r="G34" i="9"/>
  <c r="F34" i="9"/>
  <c r="E34" i="9"/>
  <c r="H33" i="9"/>
  <c r="G33" i="9"/>
  <c r="E33" i="9" s="1"/>
  <c r="B33" i="9" s="1"/>
  <c r="F33" i="9"/>
  <c r="H32" i="9"/>
  <c r="G32" i="9"/>
  <c r="F32" i="9"/>
  <c r="H31" i="9"/>
  <c r="G31" i="9"/>
  <c r="F31" i="9"/>
  <c r="E31" i="9"/>
  <c r="B31" i="9" s="1"/>
  <c r="H30" i="9"/>
  <c r="G30" i="9"/>
  <c r="F30" i="9"/>
  <c r="E30" i="9"/>
  <c r="H29" i="9"/>
  <c r="G29" i="9"/>
  <c r="E29" i="9" s="1"/>
  <c r="B29" i="9" s="1"/>
  <c r="F29" i="9"/>
  <c r="H28" i="9"/>
  <c r="G28" i="9"/>
  <c r="E28" i="9" s="1"/>
  <c r="B28" i="9" s="1"/>
  <c r="F28" i="9"/>
  <c r="H27" i="9"/>
  <c r="G27" i="9"/>
  <c r="E27" i="9" s="1"/>
  <c r="B27" i="9" s="1"/>
  <c r="F27" i="9"/>
  <c r="H26" i="9"/>
  <c r="G26" i="9"/>
  <c r="F26" i="9"/>
  <c r="E26" i="9"/>
  <c r="H25" i="9"/>
  <c r="G25" i="9"/>
  <c r="E25" i="9" s="1"/>
  <c r="B25" i="9" s="1"/>
  <c r="F25" i="9"/>
  <c r="H24" i="9"/>
  <c r="G24" i="9"/>
  <c r="E24" i="9" s="1"/>
  <c r="B24" i="9" s="1"/>
  <c r="F24" i="9"/>
  <c r="H23" i="9"/>
  <c r="E23" i="9" s="1"/>
  <c r="B23" i="9" s="1"/>
  <c r="G23" i="9"/>
  <c r="F23" i="9"/>
  <c r="H22" i="9"/>
  <c r="G22" i="9"/>
  <c r="F22" i="9"/>
  <c r="E22" i="9"/>
  <c r="F21" i="9"/>
  <c r="F4" i="9"/>
  <c r="O3" i="9"/>
  <c r="G275" i="9" s="1"/>
  <c r="E275" i="9" s="1"/>
  <c r="B275" i="9" s="1"/>
  <c r="I3" i="9"/>
  <c r="H3" i="9"/>
  <c r="G3" i="9"/>
  <c r="D101" i="8"/>
  <c r="D95" i="8"/>
  <c r="D90" i="8"/>
  <c r="D85" i="8"/>
  <c r="C1560" i="1" s="1"/>
  <c r="D80" i="8"/>
  <c r="D75" i="8"/>
  <c r="D70" i="8"/>
  <c r="D65" i="8"/>
  <c r="D60" i="8"/>
  <c r="D55" i="8"/>
  <c r="D50" i="8"/>
  <c r="D44" i="8"/>
  <c r="D36" i="8"/>
  <c r="D26" i="8"/>
  <c r="C1501" i="1" s="1"/>
  <c r="H1501" i="1" s="1"/>
  <c r="D18" i="8"/>
  <c r="D8" i="8"/>
  <c r="D6" i="8" s="1"/>
  <c r="E44" i="7"/>
  <c r="D44" i="7"/>
  <c r="E39" i="7"/>
  <c r="E38" i="7" s="1"/>
  <c r="D39" i="7"/>
  <c r="D38" i="7" s="1"/>
  <c r="E30" i="7"/>
  <c r="D30" i="7"/>
  <c r="E23" i="7"/>
  <c r="D23" i="7"/>
  <c r="E22" i="7"/>
  <c r="D22" i="7"/>
  <c r="C1453" i="1" s="1"/>
  <c r="E14" i="7"/>
  <c r="D14" i="7"/>
  <c r="E7" i="7"/>
  <c r="E6" i="7" s="1"/>
  <c r="D7" i="7"/>
  <c r="D6" i="7" s="1"/>
  <c r="E5" i="7"/>
  <c r="F140" i="6"/>
  <c r="F139" i="6"/>
  <c r="F138" i="6"/>
  <c r="F137" i="6"/>
  <c r="F136" i="6"/>
  <c r="F135" i="6"/>
  <c r="F134" i="6"/>
  <c r="F133" i="6"/>
  <c r="F132" i="6"/>
  <c r="F131" i="6"/>
  <c r="E130" i="6"/>
  <c r="E129" i="6" s="1"/>
  <c r="D130" i="6"/>
  <c r="F130" i="6" s="1"/>
  <c r="D129" i="6"/>
  <c r="F128" i="6"/>
  <c r="F127" i="6"/>
  <c r="F126" i="6"/>
  <c r="F125" i="6"/>
  <c r="F124" i="6"/>
  <c r="F123" i="6"/>
  <c r="E122" i="6"/>
  <c r="E114" i="6" s="1"/>
  <c r="I27" i="3" s="1"/>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1227" i="1" s="1"/>
  <c r="D250" i="5"/>
  <c r="F249" i="5"/>
  <c r="F248" i="5"/>
  <c r="F247" i="5"/>
  <c r="F246" i="5"/>
  <c r="E246" i="5"/>
  <c r="D246" i="5"/>
  <c r="D245" i="5"/>
  <c r="F245" i="5" s="1"/>
  <c r="F244" i="5"/>
  <c r="F243" i="5"/>
  <c r="F242" i="5"/>
  <c r="E242" i="5"/>
  <c r="D242" i="5"/>
  <c r="F241" i="5"/>
  <c r="F240" i="5"/>
  <c r="E239" i="5"/>
  <c r="F239" i="5" s="1"/>
  <c r="D239" i="5"/>
  <c r="E238" i="5"/>
  <c r="F238" i="5" s="1"/>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F191" i="5"/>
  <c r="E191" i="5"/>
  <c r="D191" i="5"/>
  <c r="F190" i="5"/>
  <c r="E190" i="5"/>
  <c r="H310" i="9" s="1"/>
  <c r="D190" i="5"/>
  <c r="F189" i="5"/>
  <c r="F188" i="5"/>
  <c r="F187" i="5"/>
  <c r="F186" i="5"/>
  <c r="F185" i="5"/>
  <c r="F184" i="5"/>
  <c r="F183" i="5"/>
  <c r="F182" i="5"/>
  <c r="F181" i="5"/>
  <c r="F180" i="5"/>
  <c r="E180" i="5"/>
  <c r="E177" i="5" s="1"/>
  <c r="H308"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F77" i="5"/>
  <c r="F76" i="5"/>
  <c r="F75" i="5"/>
  <c r="F74" i="5"/>
  <c r="F73" i="5"/>
  <c r="F72" i="5"/>
  <c r="F71" i="5"/>
  <c r="E70" i="5"/>
  <c r="D70" i="5"/>
  <c r="D69" i="5" s="1"/>
  <c r="F67" i="5"/>
  <c r="F66" i="5"/>
  <c r="F65" i="5"/>
  <c r="F64" i="5"/>
  <c r="E63" i="5"/>
  <c r="D63" i="5"/>
  <c r="F62" i="5"/>
  <c r="F61" i="5"/>
  <c r="F60" i="5"/>
  <c r="F59" i="5"/>
  <c r="F58" i="5"/>
  <c r="F57" i="5"/>
  <c r="F56" i="5"/>
  <c r="E56" i="5"/>
  <c r="D1034" i="1" s="1"/>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D13" i="5"/>
  <c r="D12" i="5" s="1"/>
  <c r="E12" i="5"/>
  <c r="D990" i="1" s="1"/>
  <c r="H990"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E632" i="4"/>
  <c r="D632" i="4"/>
  <c r="F632" i="4" s="1"/>
  <c r="F631" i="4"/>
  <c r="F630" i="4"/>
  <c r="F629" i="4"/>
  <c r="E629" i="4"/>
  <c r="D629" i="4"/>
  <c r="F628" i="4"/>
  <c r="F627" i="4"/>
  <c r="F626" i="4"/>
  <c r="E626" i="4"/>
  <c r="D626" i="4"/>
  <c r="D625" i="4" s="1"/>
  <c r="C619" i="1"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F602" i="4"/>
  <c r="F601" i="4"/>
  <c r="F600" i="4"/>
  <c r="F599" i="4"/>
  <c r="E599" i="4"/>
  <c r="D599" i="4"/>
  <c r="F598" i="4"/>
  <c r="F597" i="4"/>
  <c r="F596" i="4"/>
  <c r="F595" i="4"/>
  <c r="E594" i="4"/>
  <c r="E593" i="4" s="1"/>
  <c r="D594" i="4"/>
  <c r="F594" i="4" s="1"/>
  <c r="F592" i="4"/>
  <c r="F591" i="4"/>
  <c r="E590" i="4"/>
  <c r="D584" i="1" s="1"/>
  <c r="D590" i="4"/>
  <c r="F590" i="4" s="1"/>
  <c r="F589" i="4"/>
  <c r="F588" i="4"/>
  <c r="F587" i="4"/>
  <c r="E587" i="4"/>
  <c r="D587" i="4"/>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F568" i="4"/>
  <c r="E568" i="4"/>
  <c r="D568" i="4"/>
  <c r="D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2" i="1" s="1"/>
  <c r="D538" i="4"/>
  <c r="F538" i="4" s="1"/>
  <c r="F537" i="4"/>
  <c r="F536" i="4"/>
  <c r="F535" i="4"/>
  <c r="E535" i="4"/>
  <c r="D535" i="4"/>
  <c r="F534" i="4"/>
  <c r="F533" i="4"/>
  <c r="F532" i="4"/>
  <c r="F531" i="4"/>
  <c r="E530" i="4"/>
  <c r="D530" i="4"/>
  <c r="F530" i="4" s="1"/>
  <c r="D529" i="4"/>
  <c r="F527" i="4"/>
  <c r="F526" i="4"/>
  <c r="E525" i="4"/>
  <c r="D525" i="4"/>
  <c r="F525" i="4" s="1"/>
  <c r="F524" i="4"/>
  <c r="F523" i="4"/>
  <c r="E522" i="4"/>
  <c r="D522" i="4"/>
  <c r="F522" i="4" s="1"/>
  <c r="F521" i="4"/>
  <c r="F520" i="4"/>
  <c r="F519" i="4"/>
  <c r="E519" i="4"/>
  <c r="D519" i="4"/>
  <c r="F518" i="4"/>
  <c r="F517" i="4"/>
  <c r="F516" i="4"/>
  <c r="E516" i="4"/>
  <c r="D516" i="4"/>
  <c r="D515" i="4" s="1"/>
  <c r="C509" i="1"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D478" i="1"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2" i="4"/>
  <c r="F461" i="4"/>
  <c r="E460" i="4"/>
  <c r="D460" i="4"/>
  <c r="F460" i="4" s="1"/>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21" i="4"/>
  <c r="D415" i="1" s="1"/>
  <c r="E418" i="4"/>
  <c r="D413" i="1" s="1"/>
  <c r="D418" i="4"/>
  <c r="E417" i="4"/>
  <c r="F417" i="4" s="1"/>
  <c r="D417" i="4"/>
  <c r="D644" i="4" s="1"/>
  <c r="F416" i="4"/>
  <c r="E416" i="4"/>
  <c r="D416" i="4"/>
  <c r="F411" i="4"/>
  <c r="F410" i="4"/>
  <c r="F409" i="4"/>
  <c r="F406" i="4"/>
  <c r="F405" i="4"/>
  <c r="F404" i="4"/>
  <c r="F403" i="4"/>
  <c r="F402" i="4"/>
  <c r="E402" i="4"/>
  <c r="D402" i="4"/>
  <c r="F401" i="4"/>
  <c r="F400" i="4"/>
  <c r="E400" i="4"/>
  <c r="D400" i="4"/>
  <c r="F399" i="4"/>
  <c r="F398" i="4"/>
  <c r="F397" i="4"/>
  <c r="E397" i="4"/>
  <c r="D397" i="4"/>
  <c r="D396" i="4" s="1"/>
  <c r="E396" i="4"/>
  <c r="F395" i="4"/>
  <c r="F394" i="4"/>
  <c r="F393" i="4"/>
  <c r="F392" i="4"/>
  <c r="E391" i="4"/>
  <c r="D386" i="1" s="1"/>
  <c r="D391" i="4"/>
  <c r="F390" i="4"/>
  <c r="F389" i="4"/>
  <c r="F388" i="4"/>
  <c r="E388" i="4"/>
  <c r="D383" i="1" s="1"/>
  <c r="D388" i="4"/>
  <c r="F387" i="4"/>
  <c r="F386" i="4"/>
  <c r="F385" i="4"/>
  <c r="F384" i="4"/>
  <c r="E383" i="4"/>
  <c r="D378" i="1" s="1"/>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1" i="1" s="1"/>
  <c r="D356" i="4"/>
  <c r="F355" i="4"/>
  <c r="F354" i="4"/>
  <c r="F353" i="4"/>
  <c r="E352" i="4"/>
  <c r="D352" i="4"/>
  <c r="F352" i="4" s="1"/>
  <c r="D351" i="4"/>
  <c r="F349" i="4"/>
  <c r="F348" i="4"/>
  <c r="E348" i="4"/>
  <c r="D343" i="1" s="1"/>
  <c r="D348" i="4"/>
  <c r="F347" i="4"/>
  <c r="F346" i="4"/>
  <c r="F345" i="4"/>
  <c r="E345" i="4"/>
  <c r="D345" i="4"/>
  <c r="D344" i="4" s="1"/>
  <c r="F344" i="4"/>
  <c r="E344" i="4"/>
  <c r="D339" i="1" s="1"/>
  <c r="F343" i="4"/>
  <c r="F342" i="4"/>
  <c r="F341" i="4"/>
  <c r="F340" i="4"/>
  <c r="E339" i="4"/>
  <c r="D339" i="4"/>
  <c r="F338" i="4"/>
  <c r="F337" i="4"/>
  <c r="F336" i="4"/>
  <c r="E336" i="4"/>
  <c r="D331" i="1" s="1"/>
  <c r="D336" i="4"/>
  <c r="F335" i="4"/>
  <c r="F334" i="4"/>
  <c r="F333" i="4"/>
  <c r="F332"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4" i="4"/>
  <c r="E263" i="4"/>
  <c r="D259" i="1" s="1"/>
  <c r="F262" i="4"/>
  <c r="F261" i="4"/>
  <c r="F260" i="4"/>
  <c r="F259" i="4"/>
  <c r="E259" i="4"/>
  <c r="D259" i="4"/>
  <c r="F258" i="4"/>
  <c r="F257" i="4"/>
  <c r="F256" i="4"/>
  <c r="F255" i="4"/>
  <c r="F254" i="4"/>
  <c r="F253" i="4"/>
  <c r="E253" i="4"/>
  <c r="D253" i="4"/>
  <c r="F252" i="4"/>
  <c r="E252" i="4"/>
  <c r="D252" i="4"/>
  <c r="F251" i="4"/>
  <c r="F250" i="4"/>
  <c r="F249" i="4"/>
  <c r="F248" i="4"/>
  <c r="E247" i="4"/>
  <c r="D243" i="1" s="1"/>
  <c r="D247" i="4"/>
  <c r="F247" i="4" s="1"/>
  <c r="F246" i="4"/>
  <c r="F245" i="4"/>
  <c r="F244" i="4"/>
  <c r="E244" i="4"/>
  <c r="D240" i="1" s="1"/>
  <c r="D244" i="4"/>
  <c r="F243" i="4"/>
  <c r="F242" i="4"/>
  <c r="F241" i="4"/>
  <c r="E240" i="4"/>
  <c r="D240" i="4"/>
  <c r="F240" i="4" s="1"/>
  <c r="F239" i="4"/>
  <c r="F238" i="4"/>
  <c r="F237" i="4"/>
  <c r="F236" i="4"/>
  <c r="E236" i="4"/>
  <c r="D232" i="1" s="1"/>
  <c r="D236" i="4"/>
  <c r="F235" i="4"/>
  <c r="F234" i="4"/>
  <c r="F233" i="4"/>
  <c r="F232" i="4"/>
  <c r="E231" i="4"/>
  <c r="D231" i="4"/>
  <c r="F231" i="4" s="1"/>
  <c r="F230" i="4"/>
  <c r="F229" i="4"/>
  <c r="E228" i="4"/>
  <c r="D224" i="1" s="1"/>
  <c r="D228" i="4"/>
  <c r="F228" i="4" s="1"/>
  <c r="F227" i="4"/>
  <c r="F226" i="4"/>
  <c r="F225" i="4"/>
  <c r="E225" i="4"/>
  <c r="D221" i="1" s="1"/>
  <c r="D225" i="4"/>
  <c r="D224" i="4"/>
  <c r="F224" i="4" s="1"/>
  <c r="F223" i="4"/>
  <c r="F222" i="4"/>
  <c r="F221" i="4"/>
  <c r="F220" i="4"/>
  <c r="E219" i="4"/>
  <c r="D219" i="4"/>
  <c r="F219" i="4" s="1"/>
  <c r="F218" i="4"/>
  <c r="F217" i="4"/>
  <c r="E216" i="4"/>
  <c r="D216" i="4"/>
  <c r="E215" i="4"/>
  <c r="F214" i="4"/>
  <c r="F213" i="4"/>
  <c r="F212" i="4"/>
  <c r="F211" i="4"/>
  <c r="E210" i="4"/>
  <c r="D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F134" i="4"/>
  <c r="E134" i="4"/>
  <c r="E133" i="4" s="1"/>
  <c r="D134" i="4"/>
  <c r="D133" i="4"/>
  <c r="F132" i="4"/>
  <c r="F131" i="4"/>
  <c r="F130" i="4"/>
  <c r="F129" i="4"/>
  <c r="F128" i="4"/>
  <c r="E128" i="4"/>
  <c r="D128" i="4"/>
  <c r="F127" i="4"/>
  <c r="F126" i="4"/>
  <c r="E125" i="4"/>
  <c r="E124" i="4" s="1"/>
  <c r="D125" i="4"/>
  <c r="F125" i="4" s="1"/>
  <c r="D124" i="4"/>
  <c r="F124" i="4" s="1"/>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H1578" i="1" s="1"/>
  <c r="C1577" i="1"/>
  <c r="H1577" i="1" s="1"/>
  <c r="C1576" i="1"/>
  <c r="G1576" i="1" s="1"/>
  <c r="H1575" i="1"/>
  <c r="G1575" i="1"/>
  <c r="C1575" i="1"/>
  <c r="G1574" i="1"/>
  <c r="C1574" i="1"/>
  <c r="H1574" i="1" s="1"/>
  <c r="G1573" i="1"/>
  <c r="C1573" i="1"/>
  <c r="H1573" i="1" s="1"/>
  <c r="H1572" i="1"/>
  <c r="C1572" i="1"/>
  <c r="G1572" i="1" s="1"/>
  <c r="H1571" i="1"/>
  <c r="G1571" i="1"/>
  <c r="C1571" i="1"/>
  <c r="H1570" i="1"/>
  <c r="G1570" i="1"/>
  <c r="C1570" i="1"/>
  <c r="G1569" i="1"/>
  <c r="C1569" i="1"/>
  <c r="H1569" i="1" s="1"/>
  <c r="H1568" i="1"/>
  <c r="C1568" i="1"/>
  <c r="G1568" i="1" s="1"/>
  <c r="H1567" i="1"/>
  <c r="G1567" i="1"/>
  <c r="C1567" i="1"/>
  <c r="G1566" i="1"/>
  <c r="C1566" i="1"/>
  <c r="H1566" i="1" s="1"/>
  <c r="G1565" i="1"/>
  <c r="C1565" i="1"/>
  <c r="H1565" i="1" s="1"/>
  <c r="H1564" i="1"/>
  <c r="C1564" i="1"/>
  <c r="G1564" i="1" s="1"/>
  <c r="H1563" i="1"/>
  <c r="G1563" i="1"/>
  <c r="C1563" i="1"/>
  <c r="H1562" i="1"/>
  <c r="G1562" i="1"/>
  <c r="C1562" i="1"/>
  <c r="G1561" i="1"/>
  <c r="C1561" i="1"/>
  <c r="H1561" i="1" s="1"/>
  <c r="H1559" i="1"/>
  <c r="G1559" i="1"/>
  <c r="C1559" i="1"/>
  <c r="G1558" i="1"/>
  <c r="C1558" i="1"/>
  <c r="H1558" i="1" s="1"/>
  <c r="G1557" i="1"/>
  <c r="C1557" i="1"/>
  <c r="H1557" i="1" s="1"/>
  <c r="H1556" i="1"/>
  <c r="C1556" i="1"/>
  <c r="G1556" i="1" s="1"/>
  <c r="H1555" i="1"/>
  <c r="G1555" i="1"/>
  <c r="C1555" i="1"/>
  <c r="H1554" i="1"/>
  <c r="G1554" i="1"/>
  <c r="C1554" i="1"/>
  <c r="G1553" i="1"/>
  <c r="C1553" i="1"/>
  <c r="H1553" i="1" s="1"/>
  <c r="H1552" i="1"/>
  <c r="C1552" i="1"/>
  <c r="G1552" i="1" s="1"/>
  <c r="H1551" i="1"/>
  <c r="G1551" i="1"/>
  <c r="C1551" i="1"/>
  <c r="G1550"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C1536" i="1"/>
  <c r="G1536" i="1" s="1"/>
  <c r="G1535" i="1"/>
  <c r="C1535" i="1"/>
  <c r="H1535" i="1" s="1"/>
  <c r="C1534" i="1"/>
  <c r="H1534" i="1" s="1"/>
  <c r="G1533" i="1"/>
  <c r="C1533" i="1"/>
  <c r="H1533" i="1" s="1"/>
  <c r="C1532" i="1"/>
  <c r="G1532" i="1" s="1"/>
  <c r="C1531" i="1"/>
  <c r="H1531" i="1" s="1"/>
  <c r="C1529" i="1"/>
  <c r="H1529" i="1" s="1"/>
  <c r="H1528" i="1"/>
  <c r="C1528" i="1"/>
  <c r="G1528" i="1" s="1"/>
  <c r="H1527" i="1"/>
  <c r="G1527" i="1"/>
  <c r="C1527" i="1"/>
  <c r="G1526" i="1"/>
  <c r="C1526" i="1"/>
  <c r="H1526" i="1" s="1"/>
  <c r="G1525" i="1"/>
  <c r="C1525" i="1"/>
  <c r="H1525" i="1" s="1"/>
  <c r="H1523" i="1"/>
  <c r="G1523" i="1"/>
  <c r="C1523" i="1"/>
  <c r="H1522" i="1"/>
  <c r="G1522" i="1"/>
  <c r="C1522" i="1"/>
  <c r="G1521" i="1"/>
  <c r="C1521" i="1"/>
  <c r="H1521" i="1" s="1"/>
  <c r="H1520" i="1"/>
  <c r="C1520" i="1"/>
  <c r="G1520" i="1" s="1"/>
  <c r="H1519" i="1"/>
  <c r="G1519" i="1"/>
  <c r="C1519" i="1"/>
  <c r="C1516" i="1"/>
  <c r="G1516" i="1" s="1"/>
  <c r="H1515" i="1"/>
  <c r="G1515" i="1"/>
  <c r="C1515" i="1"/>
  <c r="H1514" i="1"/>
  <c r="G1514" i="1"/>
  <c r="C1514" i="1"/>
  <c r="C1513" i="1"/>
  <c r="H1513" i="1" s="1"/>
  <c r="H1512" i="1"/>
  <c r="C1512" i="1"/>
  <c r="G1512" i="1" s="1"/>
  <c r="H1511" i="1"/>
  <c r="G1511" i="1"/>
  <c r="C1511" i="1"/>
  <c r="C1510" i="1"/>
  <c r="H1510" i="1" s="1"/>
  <c r="C1509" i="1"/>
  <c r="H1509" i="1" s="1"/>
  <c r="H1508" i="1"/>
  <c r="G1508" i="1"/>
  <c r="C1508" i="1"/>
  <c r="G1507" i="1"/>
  <c r="C1507" i="1"/>
  <c r="H1507" i="1" s="1"/>
  <c r="C1506" i="1"/>
  <c r="H1505" i="1"/>
  <c r="G1505" i="1"/>
  <c r="C1505" i="1"/>
  <c r="H1504" i="1"/>
  <c r="C1504" i="1"/>
  <c r="G1504" i="1" s="1"/>
  <c r="C1503" i="1"/>
  <c r="H1503" i="1" s="1"/>
  <c r="C1502" i="1"/>
  <c r="H1500" i="1"/>
  <c r="G1500" i="1"/>
  <c r="C1500" i="1"/>
  <c r="C1498" i="1"/>
  <c r="H1497" i="1"/>
  <c r="G1497" i="1"/>
  <c r="C1497" i="1"/>
  <c r="H1496" i="1"/>
  <c r="G1496" i="1"/>
  <c r="C1496" i="1"/>
  <c r="C1495" i="1"/>
  <c r="H1495" i="1" s="1"/>
  <c r="C1494" i="1"/>
  <c r="H1493" i="1"/>
  <c r="G1493" i="1"/>
  <c r="C1493" i="1"/>
  <c r="H1492" i="1"/>
  <c r="C1492" i="1"/>
  <c r="G1492" i="1" s="1"/>
  <c r="G1491" i="1"/>
  <c r="C1491" i="1"/>
  <c r="H1491" i="1" s="1"/>
  <c r="C1490" i="1"/>
  <c r="H1489" i="1"/>
  <c r="G1489" i="1"/>
  <c r="C1489" i="1"/>
  <c r="H1488" i="1"/>
  <c r="G1488" i="1"/>
  <c r="C1488" i="1"/>
  <c r="G1487" i="1"/>
  <c r="C1487" i="1"/>
  <c r="H1487" i="1" s="1"/>
  <c r="C1486" i="1"/>
  <c r="H1485" i="1"/>
  <c r="G1485" i="1"/>
  <c r="C1485" i="1"/>
  <c r="C1484" i="1"/>
  <c r="H1484" i="1" s="1"/>
  <c r="C1483" i="1"/>
  <c r="H1483" i="1" s="1"/>
  <c r="C1482" i="1"/>
  <c r="H1480" i="1"/>
  <c r="G1480" i="1"/>
  <c r="C1480" i="1"/>
  <c r="D1479" i="1"/>
  <c r="C1479" i="1"/>
  <c r="D1478" i="1"/>
  <c r="J1478" i="1" s="1"/>
  <c r="C1478" i="1"/>
  <c r="H1478" i="1" s="1"/>
  <c r="D1477" i="1"/>
  <c r="C1477" i="1"/>
  <c r="D1476" i="1"/>
  <c r="J1476" i="1" s="1"/>
  <c r="C1476" i="1"/>
  <c r="H1476" i="1" s="1"/>
  <c r="D1475" i="1"/>
  <c r="G1475" i="1" s="1"/>
  <c r="C1475" i="1"/>
  <c r="H1475" i="1" s="1"/>
  <c r="D1474" i="1"/>
  <c r="C1474" i="1"/>
  <c r="J1473" i="1"/>
  <c r="D1473" i="1"/>
  <c r="G1473" i="1" s="1"/>
  <c r="I1473" i="1" s="1"/>
  <c r="C1473" i="1"/>
  <c r="H1473" i="1" s="1"/>
  <c r="D1472" i="1"/>
  <c r="C1472" i="1"/>
  <c r="J1471" i="1"/>
  <c r="D1471" i="1"/>
  <c r="G1471" i="1" s="1"/>
  <c r="I1471" i="1" s="1"/>
  <c r="C1471" i="1"/>
  <c r="H1471" i="1" s="1"/>
  <c r="G1470" i="1"/>
  <c r="D1470" i="1"/>
  <c r="C1470" i="1"/>
  <c r="H1470" i="1" s="1"/>
  <c r="D1469" i="1"/>
  <c r="G1469" i="1" s="1"/>
  <c r="C1469" i="1"/>
  <c r="H1468" i="1"/>
  <c r="D1468" i="1"/>
  <c r="C1468" i="1"/>
  <c r="D1467" i="1"/>
  <c r="J1467" i="1" s="1"/>
  <c r="C1467" i="1"/>
  <c r="H1466" i="1"/>
  <c r="D1466" i="1"/>
  <c r="C1466" i="1"/>
  <c r="D1465" i="1"/>
  <c r="J1465" i="1" s="1"/>
  <c r="C1465" i="1"/>
  <c r="H1464" i="1"/>
  <c r="D1464" i="1"/>
  <c r="C1464" i="1"/>
  <c r="D1463" i="1"/>
  <c r="J1463" i="1" s="1"/>
  <c r="C1463" i="1"/>
  <c r="H1462" i="1"/>
  <c r="D1462" i="1"/>
  <c r="C1462" i="1"/>
  <c r="D1461" i="1"/>
  <c r="C1461" i="1"/>
  <c r="G1461" i="1" s="1"/>
  <c r="D1460" i="1"/>
  <c r="J1460" i="1" s="1"/>
  <c r="C1460" i="1"/>
  <c r="H1460" i="1" s="1"/>
  <c r="D1459" i="1"/>
  <c r="C1459" i="1"/>
  <c r="D1458" i="1"/>
  <c r="J1458" i="1" s="1"/>
  <c r="C1458" i="1"/>
  <c r="H1458" i="1" s="1"/>
  <c r="D1457" i="1"/>
  <c r="C1457" i="1"/>
  <c r="D1456" i="1"/>
  <c r="C1456" i="1"/>
  <c r="H1456" i="1" s="1"/>
  <c r="D1455" i="1"/>
  <c r="C1455" i="1"/>
  <c r="D1454" i="1"/>
  <c r="C1454" i="1"/>
  <c r="G1454" i="1" s="1"/>
  <c r="D1453" i="1"/>
  <c r="J1452" i="1"/>
  <c r="G1452" i="1"/>
  <c r="I1452" i="1" s="1"/>
  <c r="D1452" i="1"/>
  <c r="C1452" i="1"/>
  <c r="H1452" i="1" s="1"/>
  <c r="H1451" i="1"/>
  <c r="D1451" i="1"/>
  <c r="C1451" i="1"/>
  <c r="J1450" i="1"/>
  <c r="G1450" i="1"/>
  <c r="I1450" i="1" s="1"/>
  <c r="D1450" i="1"/>
  <c r="C1450" i="1"/>
  <c r="H1450" i="1" s="1"/>
  <c r="H1449" i="1"/>
  <c r="D1449" i="1"/>
  <c r="C1449" i="1"/>
  <c r="J1448" i="1"/>
  <c r="G1448" i="1"/>
  <c r="I1448" i="1" s="1"/>
  <c r="D1448" i="1"/>
  <c r="C1448" i="1"/>
  <c r="H1448" i="1" s="1"/>
  <c r="H1447" i="1"/>
  <c r="D1447" i="1"/>
  <c r="C1447" i="1"/>
  <c r="J1446" i="1"/>
  <c r="G1446" i="1"/>
  <c r="I1446" i="1" s="1"/>
  <c r="D1446" i="1"/>
  <c r="C1446" i="1"/>
  <c r="H1446" i="1" s="1"/>
  <c r="H1445" i="1"/>
  <c r="G1445" i="1"/>
  <c r="D1445" i="1"/>
  <c r="C1445" i="1"/>
  <c r="J1445" i="1" s="1"/>
  <c r="J1444" i="1"/>
  <c r="D1444" i="1"/>
  <c r="C1444" i="1"/>
  <c r="H1443" i="1"/>
  <c r="G1443" i="1"/>
  <c r="I1443" i="1" s="1"/>
  <c r="D1443" i="1"/>
  <c r="J1443" i="1" s="1"/>
  <c r="C1443" i="1"/>
  <c r="J1442" i="1"/>
  <c r="D1442" i="1"/>
  <c r="C1442" i="1"/>
  <c r="H1441" i="1"/>
  <c r="G1441" i="1"/>
  <c r="I1441" i="1" s="1"/>
  <c r="D1441" i="1"/>
  <c r="J1441" i="1" s="1"/>
  <c r="C1441" i="1"/>
  <c r="J1440" i="1"/>
  <c r="D1440" i="1"/>
  <c r="C1440" i="1"/>
  <c r="H1439" i="1"/>
  <c r="G1439" i="1"/>
  <c r="I1439" i="1" s="1"/>
  <c r="D1439" i="1"/>
  <c r="J1439" i="1" s="1"/>
  <c r="C1439" i="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D1420" i="1"/>
  <c r="H1420" i="1" s="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D1410" i="1"/>
  <c r="H1410" i="1" s="1"/>
  <c r="C1410" i="1"/>
  <c r="D1409" i="1"/>
  <c r="H1409" i="1" s="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H1270" i="1" s="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D1240" i="1"/>
  <c r="H1240" i="1" s="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D1228" i="1"/>
  <c r="H1228" i="1" s="1"/>
  <c r="C1228" i="1"/>
  <c r="C1227" i="1"/>
  <c r="H1226" i="1"/>
  <c r="G1226" i="1"/>
  <c r="D1226" i="1"/>
  <c r="C1226" i="1"/>
  <c r="H1225" i="1"/>
  <c r="G1225" i="1"/>
  <c r="D1225" i="1"/>
  <c r="C1225" i="1"/>
  <c r="D1224" i="1"/>
  <c r="H1224" i="1" s="1"/>
  <c r="C1224" i="1"/>
  <c r="D1223" i="1"/>
  <c r="H1223" i="1" s="1"/>
  <c r="C1223" i="1"/>
  <c r="C1222" i="1"/>
  <c r="H1221" i="1"/>
  <c r="G1221" i="1"/>
  <c r="D1221" i="1"/>
  <c r="C1221" i="1"/>
  <c r="H1220" i="1"/>
  <c r="G1220" i="1"/>
  <c r="D1220" i="1"/>
  <c r="C1220" i="1"/>
  <c r="H1219" i="1"/>
  <c r="G1219" i="1"/>
  <c r="D1219" i="1"/>
  <c r="C1219" i="1"/>
  <c r="H1218" i="1"/>
  <c r="G1218" i="1"/>
  <c r="D1218" i="1"/>
  <c r="C1218" i="1"/>
  <c r="D1217" i="1"/>
  <c r="H1217" i="1" s="1"/>
  <c r="C1217" i="1"/>
  <c r="D1216" i="1"/>
  <c r="H1216" i="1" s="1"/>
  <c r="C1216"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D1160" i="1"/>
  <c r="G1160" i="1" s="1"/>
  <c r="C1160" i="1"/>
  <c r="H1159" i="1"/>
  <c r="G1159" i="1"/>
  <c r="D1159" i="1"/>
  <c r="C1159" i="1"/>
  <c r="H1158" i="1"/>
  <c r="G1158" i="1"/>
  <c r="D1158" i="1"/>
  <c r="C1158" i="1"/>
  <c r="C1157" i="1"/>
  <c r="D1156" i="1"/>
  <c r="G1156" i="1" s="1"/>
  <c r="C1156" i="1"/>
  <c r="H1155" i="1"/>
  <c r="D1155" i="1"/>
  <c r="G1155" i="1" s="1"/>
  <c r="C1155" i="1"/>
  <c r="C1154"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D1124" i="1"/>
  <c r="G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H1064" i="1"/>
  <c r="G1064" i="1"/>
  <c r="D1064" i="1"/>
  <c r="C1064" i="1"/>
  <c r="H1063" i="1"/>
  <c r="G1063" i="1"/>
  <c r="D1063" i="1"/>
  <c r="C1063" i="1"/>
  <c r="H1062" i="1"/>
  <c r="G1062" i="1"/>
  <c r="D1062" i="1"/>
  <c r="C1062" i="1"/>
  <c r="G1061" i="1"/>
  <c r="D1061" i="1"/>
  <c r="H1061" i="1" s="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D1054" i="1"/>
  <c r="G1054" i="1" s="1"/>
  <c r="C1054" i="1"/>
  <c r="H1053" i="1"/>
  <c r="G1053" i="1"/>
  <c r="D1053" i="1"/>
  <c r="C1053" i="1"/>
  <c r="H1052" i="1"/>
  <c r="G1052" i="1"/>
  <c r="D1052" i="1"/>
  <c r="C1052" i="1"/>
  <c r="H1051" i="1"/>
  <c r="G1051" i="1"/>
  <c r="D1051" i="1"/>
  <c r="C1051" i="1"/>
  <c r="H1050" i="1"/>
  <c r="D1050" i="1"/>
  <c r="G1050" i="1" s="1"/>
  <c r="C1050" i="1"/>
  <c r="H1049" i="1"/>
  <c r="G1049" i="1"/>
  <c r="D1049" i="1"/>
  <c r="C1049" i="1"/>
  <c r="C1048" i="1"/>
  <c r="C1047"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D1033" i="1"/>
  <c r="H1033" i="1" s="1"/>
  <c r="C1033" i="1"/>
  <c r="D1032" i="1"/>
  <c r="H1032" i="1" s="1"/>
  <c r="C1032" i="1"/>
  <c r="H1031" i="1"/>
  <c r="G1031" i="1"/>
  <c r="D1031" i="1"/>
  <c r="C1031" i="1"/>
  <c r="D1030" i="1"/>
  <c r="H1030" i="1" s="1"/>
  <c r="C1030" i="1"/>
  <c r="H1029" i="1"/>
  <c r="G1029" i="1"/>
  <c r="D1029" i="1"/>
  <c r="C1029" i="1"/>
  <c r="H1028" i="1"/>
  <c r="G1028" i="1"/>
  <c r="D1028" i="1"/>
  <c r="C1028" i="1"/>
  <c r="H1027" i="1"/>
  <c r="G1027" i="1"/>
  <c r="D1027" i="1"/>
  <c r="C1027" i="1"/>
  <c r="H1026" i="1"/>
  <c r="G1026" i="1"/>
  <c r="D1026" i="1"/>
  <c r="C1026"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H1013" i="1"/>
  <c r="D1013" i="1"/>
  <c r="G1013" i="1" s="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H1005" i="1"/>
  <c r="G1005" i="1"/>
  <c r="D1005" i="1"/>
  <c r="C1005" i="1"/>
  <c r="D1004" i="1"/>
  <c r="H1004" i="1" s="1"/>
  <c r="C1004" i="1"/>
  <c r="H1003" i="1"/>
  <c r="G1003" i="1"/>
  <c r="D1003" i="1"/>
  <c r="C1003" i="1"/>
  <c r="D1002" i="1"/>
  <c r="H1002" i="1" s="1"/>
  <c r="C1002" i="1"/>
  <c r="H1001" i="1"/>
  <c r="G1001" i="1"/>
  <c r="D1001" i="1"/>
  <c r="C1001" i="1"/>
  <c r="D1000" i="1"/>
  <c r="H1000" i="1" s="1"/>
  <c r="C1000" i="1"/>
  <c r="D999" i="1"/>
  <c r="H999" i="1" s="1"/>
  <c r="C999" i="1"/>
  <c r="D998" i="1"/>
  <c r="H998" i="1" s="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D988" i="1"/>
  <c r="H988" i="1" s="1"/>
  <c r="C988" i="1"/>
  <c r="H987" i="1"/>
  <c r="G987" i="1"/>
  <c r="D987" i="1"/>
  <c r="C987" i="1"/>
  <c r="G986"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G718" i="1"/>
  <c r="D718" i="1"/>
  <c r="C718" i="1"/>
  <c r="H717" i="1"/>
  <c r="G717" i="1"/>
  <c r="D717" i="1"/>
  <c r="C717" i="1"/>
  <c r="H716" i="1"/>
  <c r="G716" i="1"/>
  <c r="D716" i="1"/>
  <c r="C716" i="1"/>
  <c r="H715" i="1"/>
  <c r="G715" i="1"/>
  <c r="D715" i="1"/>
  <c r="C715" i="1"/>
  <c r="H714" i="1"/>
  <c r="G714" i="1"/>
  <c r="D714" i="1"/>
  <c r="C714" i="1"/>
  <c r="D713" i="1"/>
  <c r="H713" i="1" s="1"/>
  <c r="C713" i="1"/>
  <c r="H712" i="1"/>
  <c r="G712" i="1"/>
  <c r="D712" i="1"/>
  <c r="C712" i="1"/>
  <c r="G711" i="1"/>
  <c r="D711" i="1"/>
  <c r="H711" i="1" s="1"/>
  <c r="C711" i="1"/>
  <c r="G710"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D647" i="1"/>
  <c r="G647" i="1" s="1"/>
  <c r="C647" i="1"/>
  <c r="G646" i="1"/>
  <c r="D646" i="1"/>
  <c r="H646" i="1" s="1"/>
  <c r="C646" i="1"/>
  <c r="H645" i="1"/>
  <c r="D645" i="1"/>
  <c r="G645" i="1" s="1"/>
  <c r="C645" i="1"/>
  <c r="G644" i="1"/>
  <c r="D644" i="1"/>
  <c r="H644" i="1" s="1"/>
  <c r="C644" i="1"/>
  <c r="G643" i="1"/>
  <c r="D643" i="1"/>
  <c r="H643" i="1" s="1"/>
  <c r="C643" i="1"/>
  <c r="H642" i="1"/>
  <c r="D642" i="1"/>
  <c r="G642" i="1" s="1"/>
  <c r="C642" i="1"/>
  <c r="D641" i="1"/>
  <c r="H641" i="1" s="1"/>
  <c r="C641" i="1"/>
  <c r="C638" i="1"/>
  <c r="C637" i="1"/>
  <c r="H632" i="1"/>
  <c r="G632" i="1"/>
  <c r="D632" i="1"/>
  <c r="C632" i="1"/>
  <c r="H631" i="1"/>
  <c r="G631" i="1"/>
  <c r="D631" i="1"/>
  <c r="C631" i="1"/>
  <c r="H628" i="1"/>
  <c r="G628" i="1"/>
  <c r="D628" i="1"/>
  <c r="C628" i="1"/>
  <c r="H627" i="1"/>
  <c r="G627" i="1"/>
  <c r="D627" i="1"/>
  <c r="C627"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C523"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2" i="1"/>
  <c r="H412" i="1" s="1"/>
  <c r="C412" i="1"/>
  <c r="C411" i="1"/>
  <c r="H406" i="1"/>
  <c r="G406" i="1"/>
  <c r="D406" i="1"/>
  <c r="C406" i="1"/>
  <c r="G405"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C351" i="1"/>
  <c r="H350" i="1"/>
  <c r="G350" i="1"/>
  <c r="D350" i="1"/>
  <c r="C350" i="1"/>
  <c r="H349" i="1"/>
  <c r="G349" i="1"/>
  <c r="D349" i="1"/>
  <c r="C349" i="1"/>
  <c r="H348" i="1"/>
  <c r="G348" i="1"/>
  <c r="D348" i="1"/>
  <c r="C348" i="1"/>
  <c r="C347" i="1"/>
  <c r="H344" i="1"/>
  <c r="G344" i="1"/>
  <c r="D344" i="1"/>
  <c r="C344" i="1"/>
  <c r="H343" i="1"/>
  <c r="G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D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2" i="1"/>
  <c r="G292" i="1"/>
  <c r="D292" i="1"/>
  <c r="C292" i="1"/>
  <c r="H291" i="1"/>
  <c r="G291" i="1"/>
  <c r="D291" i="1"/>
  <c r="C291" i="1"/>
  <c r="D290" i="1"/>
  <c r="H290" i="1" s="1"/>
  <c r="C290" i="1"/>
  <c r="H289" i="1"/>
  <c r="G289" i="1"/>
  <c r="D289" i="1"/>
  <c r="C289" i="1"/>
  <c r="H288" i="1"/>
  <c r="D288" i="1"/>
  <c r="G288" i="1" s="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D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D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C243" i="1"/>
  <c r="H243" i="1" s="1"/>
  <c r="D242" i="1"/>
  <c r="C242" i="1"/>
  <c r="D241" i="1"/>
  <c r="C241" i="1"/>
  <c r="C240" i="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C232" i="1"/>
  <c r="G232" i="1" s="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C224" i="1"/>
  <c r="H223" i="1"/>
  <c r="G223" i="1"/>
  <c r="D223" i="1"/>
  <c r="C223" i="1"/>
  <c r="H222" i="1"/>
  <c r="G222" i="1"/>
  <c r="D222" i="1"/>
  <c r="C222" i="1"/>
  <c r="G221" i="1"/>
  <c r="C221" i="1"/>
  <c r="H221" i="1" s="1"/>
  <c r="C220" i="1"/>
  <c r="H219" i="1"/>
  <c r="D219" i="1"/>
  <c r="C219" i="1"/>
  <c r="G219" i="1" s="1"/>
  <c r="D218" i="1"/>
  <c r="C218" i="1"/>
  <c r="G218" i="1" s="1"/>
  <c r="D217" i="1"/>
  <c r="C217" i="1"/>
  <c r="G217" i="1" s="1"/>
  <c r="H216" i="1"/>
  <c r="D216" i="1"/>
  <c r="C216" i="1"/>
  <c r="G216" i="1" s="1"/>
  <c r="H215" i="1"/>
  <c r="D215" i="1"/>
  <c r="C215" i="1"/>
  <c r="G215" i="1" s="1"/>
  <c r="D214" i="1"/>
  <c r="C214" i="1"/>
  <c r="G214" i="1" s="1"/>
  <c r="D213" i="1"/>
  <c r="C213" i="1"/>
  <c r="G213" i="1" s="1"/>
  <c r="H212" i="1"/>
  <c r="D212" i="1"/>
  <c r="C212" i="1"/>
  <c r="G212" i="1" s="1"/>
  <c r="D211" i="1"/>
  <c r="D210" i="1"/>
  <c r="C210" i="1"/>
  <c r="G210" i="1" s="1"/>
  <c r="D209" i="1"/>
  <c r="C209" i="1"/>
  <c r="H208" i="1"/>
  <c r="D208" i="1"/>
  <c r="C208" i="1"/>
  <c r="G208" i="1" s="1"/>
  <c r="D207" i="1"/>
  <c r="H207" i="1" s="1"/>
  <c r="C207" i="1"/>
  <c r="C206" i="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D198" i="1"/>
  <c r="C198" i="1"/>
  <c r="G198" i="1" s="1"/>
  <c r="D197" i="1"/>
  <c r="C197" i="1"/>
  <c r="G197" i="1" s="1"/>
  <c r="H196" i="1"/>
  <c r="D196" i="1"/>
  <c r="C196" i="1"/>
  <c r="G196" i="1" s="1"/>
  <c r="H195" i="1"/>
  <c r="D195" i="1"/>
  <c r="C195" i="1"/>
  <c r="G195" i="1" s="1"/>
  <c r="D194" i="1"/>
  <c r="C194" i="1"/>
  <c r="G194" i="1" s="1"/>
  <c r="D193" i="1"/>
  <c r="C193" i="1"/>
  <c r="G193" i="1" s="1"/>
  <c r="D191" i="1"/>
  <c r="H191" i="1" s="1"/>
  <c r="C191" i="1"/>
  <c r="D190" i="1"/>
  <c r="C190" i="1"/>
  <c r="G190" i="1" s="1"/>
  <c r="D189" i="1"/>
  <c r="C189" i="1"/>
  <c r="H188" i="1"/>
  <c r="D188" i="1"/>
  <c r="C188" i="1"/>
  <c r="G188" i="1" s="1"/>
  <c r="D187" i="1"/>
  <c r="H187" i="1" s="1"/>
  <c r="C187" i="1"/>
  <c r="D186" i="1"/>
  <c r="C186" i="1"/>
  <c r="D185" i="1"/>
  <c r="C185" i="1"/>
  <c r="C184" i="1"/>
  <c r="H183" i="1"/>
  <c r="D183" i="1"/>
  <c r="C183" i="1"/>
  <c r="G183" i="1" s="1"/>
  <c r="D182" i="1"/>
  <c r="C182" i="1"/>
  <c r="G182" i="1" s="1"/>
  <c r="D181" i="1"/>
  <c r="C181" i="1"/>
  <c r="G181" i="1" s="1"/>
  <c r="D180" i="1"/>
  <c r="H180" i="1" s="1"/>
  <c r="C180" i="1"/>
  <c r="G180" i="1" s="1"/>
  <c r="D179" i="1"/>
  <c r="H179" i="1" s="1"/>
  <c r="C179" i="1"/>
  <c r="G179" i="1" s="1"/>
  <c r="D178" i="1"/>
  <c r="C178" i="1"/>
  <c r="G178" i="1" s="1"/>
  <c r="D177" i="1"/>
  <c r="C177" i="1"/>
  <c r="G177" i="1" s="1"/>
  <c r="H176" i="1"/>
  <c r="D176" i="1"/>
  <c r="C176" i="1"/>
  <c r="D175" i="1"/>
  <c r="H175" i="1" s="1"/>
  <c r="C175" i="1"/>
  <c r="D174" i="1"/>
  <c r="C174" i="1"/>
  <c r="G174" i="1" s="1"/>
  <c r="C173" i="1"/>
  <c r="D172" i="1"/>
  <c r="H172" i="1" s="1"/>
  <c r="C172" i="1"/>
  <c r="H171" i="1"/>
  <c r="D171" i="1"/>
  <c r="C171" i="1"/>
  <c r="G171" i="1" s="1"/>
  <c r="D170" i="1"/>
  <c r="C170" i="1"/>
  <c r="G170" i="1" s="1"/>
  <c r="D169" i="1"/>
  <c r="C169" i="1"/>
  <c r="G169" i="1" s="1"/>
  <c r="D168" i="1"/>
  <c r="H168" i="1" s="1"/>
  <c r="C168" i="1"/>
  <c r="G168" i="1" s="1"/>
  <c r="H167" i="1"/>
  <c r="D167" i="1"/>
  <c r="C167" i="1"/>
  <c r="G167" i="1" s="1"/>
  <c r="D166" i="1"/>
  <c r="C166" i="1"/>
  <c r="G166" i="1" s="1"/>
  <c r="D165" i="1"/>
  <c r="C165" i="1"/>
  <c r="D164" i="1"/>
  <c r="H164" i="1" s="1"/>
  <c r="C164" i="1"/>
  <c r="D163" i="1"/>
  <c r="H163" i="1" s="1"/>
  <c r="C163" i="1"/>
  <c r="G163" i="1" s="1"/>
  <c r="D162" i="1"/>
  <c r="C162" i="1"/>
  <c r="G162" i="1" s="1"/>
  <c r="D161" i="1"/>
  <c r="C161" i="1"/>
  <c r="G161" i="1" s="1"/>
  <c r="D160" i="1"/>
  <c r="H160" i="1" s="1"/>
  <c r="C160" i="1"/>
  <c r="D158" i="1"/>
  <c r="C158" i="1"/>
  <c r="G158" i="1" s="1"/>
  <c r="D157" i="1"/>
  <c r="C157" i="1"/>
  <c r="G157" i="1" s="1"/>
  <c r="H156" i="1"/>
  <c r="D156" i="1"/>
  <c r="C156" i="1"/>
  <c r="G156" i="1" s="1"/>
  <c r="H155" i="1"/>
  <c r="D155" i="1"/>
  <c r="C155" i="1"/>
  <c r="G155" i="1" s="1"/>
  <c r="D154" i="1"/>
  <c r="C154" i="1"/>
  <c r="G154" i="1" s="1"/>
  <c r="D153" i="1"/>
  <c r="C153" i="1"/>
  <c r="G153" i="1" s="1"/>
  <c r="H152" i="1"/>
  <c r="D152" i="1"/>
  <c r="C152" i="1"/>
  <c r="G152" i="1" s="1"/>
  <c r="H151" i="1"/>
  <c r="D151" i="1"/>
  <c r="C151" i="1"/>
  <c r="G151" i="1" s="1"/>
  <c r="D150" i="1"/>
  <c r="C150" i="1"/>
  <c r="G150" i="1" s="1"/>
  <c r="D149" i="1"/>
  <c r="C149" i="1"/>
  <c r="D146" i="1"/>
  <c r="H146" i="1" s="1"/>
  <c r="C146" i="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H137" i="1"/>
  <c r="D137" i="1"/>
  <c r="C137" i="1"/>
  <c r="G137" i="1" s="1"/>
  <c r="D136" i="1"/>
  <c r="C136" i="1"/>
  <c r="G136" i="1" s="1"/>
  <c r="D135" i="1"/>
  <c r="H134" i="1"/>
  <c r="D134" i="1"/>
  <c r="C134" i="1"/>
  <c r="G134" i="1" s="1"/>
  <c r="H133" i="1"/>
  <c r="D133" i="1"/>
  <c r="C133" i="1"/>
  <c r="G133" i="1" s="1"/>
  <c r="D132" i="1"/>
  <c r="C132" i="1"/>
  <c r="G132" i="1" s="1"/>
  <c r="D131" i="1"/>
  <c r="C131" i="1"/>
  <c r="D130" i="1"/>
  <c r="H130" i="1" s="1"/>
  <c r="C130" i="1"/>
  <c r="G130" i="1" s="1"/>
  <c r="D129" i="1"/>
  <c r="H129" i="1" s="1"/>
  <c r="C129" i="1"/>
  <c r="G129" i="1" s="1"/>
  <c r="D128" i="1"/>
  <c r="C128" i="1"/>
  <c r="G128" i="1" s="1"/>
  <c r="D127" i="1"/>
  <c r="C127" i="1"/>
  <c r="G127" i="1" s="1"/>
  <c r="H126" i="1"/>
  <c r="D126" i="1"/>
  <c r="C126" i="1"/>
  <c r="G126" i="1" s="1"/>
  <c r="D125" i="1"/>
  <c r="H125" i="1" s="1"/>
  <c r="C125" i="1"/>
  <c r="D124" i="1"/>
  <c r="C124" i="1"/>
  <c r="D123" i="1"/>
  <c r="C123" i="1"/>
  <c r="G123" i="1" s="1"/>
  <c r="H122" i="1"/>
  <c r="D122" i="1"/>
  <c r="C122" i="1"/>
  <c r="G122" i="1" s="1"/>
  <c r="H121" i="1"/>
  <c r="D121" i="1"/>
  <c r="C121" i="1"/>
  <c r="G121" i="1" s="1"/>
  <c r="D120" i="1"/>
  <c r="C120" i="1"/>
  <c r="D119" i="1"/>
  <c r="C119" i="1"/>
  <c r="G119" i="1" s="1"/>
  <c r="H118" i="1"/>
  <c r="D118" i="1"/>
  <c r="C118" i="1"/>
  <c r="G118" i="1" s="1"/>
  <c r="H117" i="1"/>
  <c r="D117" i="1"/>
  <c r="C117" i="1"/>
  <c r="G117" i="1" s="1"/>
  <c r="D116" i="1"/>
  <c r="C116" i="1"/>
  <c r="G116" i="1" s="1"/>
  <c r="D115" i="1"/>
  <c r="C115" i="1"/>
  <c r="G115" i="1" s="1"/>
  <c r="H114" i="1"/>
  <c r="D114" i="1"/>
  <c r="C114" i="1"/>
  <c r="G114" i="1" s="1"/>
  <c r="H113" i="1"/>
  <c r="D113" i="1"/>
  <c r="C113" i="1"/>
  <c r="G113" i="1" s="1"/>
  <c r="D112" i="1"/>
  <c r="C112" i="1"/>
  <c r="G112" i="1" s="1"/>
  <c r="D111" i="1"/>
  <c r="C111" i="1"/>
  <c r="G111" i="1" s="1"/>
  <c r="H110" i="1"/>
  <c r="D110" i="1"/>
  <c r="C110" i="1"/>
  <c r="G110" i="1" s="1"/>
  <c r="H109" i="1"/>
  <c r="D109" i="1"/>
  <c r="C109" i="1"/>
  <c r="G109" i="1" s="1"/>
  <c r="D108" i="1"/>
  <c r="C108" i="1"/>
  <c r="G108" i="1" s="1"/>
  <c r="D107" i="1"/>
  <c r="C107" i="1"/>
  <c r="G107" i="1" s="1"/>
  <c r="H106" i="1"/>
  <c r="D106" i="1"/>
  <c r="C106" i="1"/>
  <c r="G106" i="1" s="1"/>
  <c r="H105" i="1"/>
  <c r="D105" i="1"/>
  <c r="C105" i="1"/>
  <c r="G105" i="1" s="1"/>
  <c r="D104" i="1"/>
  <c r="C104" i="1"/>
  <c r="G104" i="1" s="1"/>
  <c r="D103" i="1"/>
  <c r="C103" i="1"/>
  <c r="G103" i="1" s="1"/>
  <c r="H101" i="1"/>
  <c r="D101" i="1"/>
  <c r="C101" i="1"/>
  <c r="G101" i="1" s="1"/>
  <c r="D100" i="1"/>
  <c r="C100" i="1"/>
  <c r="G100" i="1" s="1"/>
  <c r="D99" i="1"/>
  <c r="C99" i="1"/>
  <c r="G99" i="1" s="1"/>
  <c r="H98" i="1"/>
  <c r="D98" i="1"/>
  <c r="C98" i="1"/>
  <c r="G98" i="1" s="1"/>
  <c r="H97" i="1"/>
  <c r="D97" i="1"/>
  <c r="C97" i="1"/>
  <c r="G97" i="1" s="1"/>
  <c r="D96" i="1"/>
  <c r="C96" i="1"/>
  <c r="G96" i="1" s="1"/>
  <c r="D95" i="1"/>
  <c r="C95" i="1"/>
  <c r="G95" i="1" s="1"/>
  <c r="H94" i="1"/>
  <c r="D94" i="1"/>
  <c r="C94" i="1"/>
  <c r="G94" i="1" s="1"/>
  <c r="H93" i="1"/>
  <c r="D93" i="1"/>
  <c r="C93" i="1"/>
  <c r="G93" i="1" s="1"/>
  <c r="D92" i="1"/>
  <c r="C92" i="1"/>
  <c r="G92" i="1" s="1"/>
  <c r="D91" i="1"/>
  <c r="C91" i="1"/>
  <c r="G91" i="1" s="1"/>
  <c r="H90" i="1"/>
  <c r="D90" i="1"/>
  <c r="C90" i="1"/>
  <c r="G90" i="1" s="1"/>
  <c r="H89" i="1"/>
  <c r="D89" i="1"/>
  <c r="C89" i="1"/>
  <c r="G89" i="1" s="1"/>
  <c r="D88" i="1"/>
  <c r="C88" i="1"/>
  <c r="G88" i="1" s="1"/>
  <c r="D87" i="1"/>
  <c r="C87" i="1"/>
  <c r="G87" i="1" s="1"/>
  <c r="H86" i="1"/>
  <c r="D86" i="1"/>
  <c r="C86" i="1"/>
  <c r="G86" i="1" s="1"/>
  <c r="H85" i="1"/>
  <c r="D85" i="1"/>
  <c r="C85" i="1"/>
  <c r="G85" i="1" s="1"/>
  <c r="D84" i="1"/>
  <c r="C84" i="1"/>
  <c r="G84" i="1" s="1"/>
  <c r="D83" i="1"/>
  <c r="C83" i="1"/>
  <c r="G83" i="1" s="1"/>
  <c r="H82" i="1"/>
  <c r="D82" i="1"/>
  <c r="C82" i="1"/>
  <c r="G82" i="1" s="1"/>
  <c r="H81" i="1"/>
  <c r="D81" i="1"/>
  <c r="C81" i="1"/>
  <c r="G81" i="1" s="1"/>
  <c r="D80" i="1"/>
  <c r="C80" i="1"/>
  <c r="G80" i="1" s="1"/>
  <c r="D79" i="1"/>
  <c r="C79" i="1"/>
  <c r="G79" i="1" s="1"/>
  <c r="D77" i="1"/>
  <c r="C77" i="1"/>
  <c r="G77" i="1" s="1"/>
  <c r="D76" i="1"/>
  <c r="C76" i="1"/>
  <c r="G76" i="1" s="1"/>
  <c r="H75" i="1"/>
  <c r="D75" i="1"/>
  <c r="C75" i="1"/>
  <c r="G75" i="1" s="1"/>
  <c r="H74" i="1"/>
  <c r="D74" i="1"/>
  <c r="C74" i="1"/>
  <c r="G74" i="1" s="1"/>
  <c r="D73" i="1"/>
  <c r="C73" i="1"/>
  <c r="G73" i="1" s="1"/>
  <c r="D72" i="1"/>
  <c r="C72" i="1"/>
  <c r="G72" i="1" s="1"/>
  <c r="H71" i="1"/>
  <c r="D71" i="1"/>
  <c r="C71" i="1"/>
  <c r="G71" i="1" s="1"/>
  <c r="H70" i="1"/>
  <c r="D70" i="1"/>
  <c r="C70" i="1"/>
  <c r="G70" i="1" s="1"/>
  <c r="D69" i="1"/>
  <c r="C69" i="1"/>
  <c r="G69" i="1" s="1"/>
  <c r="D68" i="1"/>
  <c r="C68" i="1"/>
  <c r="G68" i="1" s="1"/>
  <c r="H67" i="1"/>
  <c r="D67" i="1"/>
  <c r="C67" i="1"/>
  <c r="G67" i="1" s="1"/>
  <c r="H66" i="1"/>
  <c r="D66" i="1"/>
  <c r="C66" i="1"/>
  <c r="G66" i="1" s="1"/>
  <c r="D65" i="1"/>
  <c r="C65" i="1"/>
  <c r="G65" i="1" s="1"/>
  <c r="D64" i="1"/>
  <c r="C64" i="1"/>
  <c r="H63" i="1"/>
  <c r="D63" i="1"/>
  <c r="C63" i="1"/>
  <c r="G63" i="1" s="1"/>
  <c r="H62" i="1"/>
  <c r="D62" i="1"/>
  <c r="C62" i="1"/>
  <c r="G62" i="1" s="1"/>
  <c r="D61" i="1"/>
  <c r="C61" i="1"/>
  <c r="G61" i="1" s="1"/>
  <c r="D60" i="1"/>
  <c r="C60" i="1"/>
  <c r="G60" i="1" s="1"/>
  <c r="H59" i="1"/>
  <c r="D59" i="1"/>
  <c r="C59" i="1"/>
  <c r="G59" i="1" s="1"/>
  <c r="H58" i="1"/>
  <c r="D58" i="1"/>
  <c r="C58" i="1"/>
  <c r="G58" i="1" s="1"/>
  <c r="D57" i="1"/>
  <c r="C57" i="1"/>
  <c r="G57" i="1" s="1"/>
  <c r="D56" i="1"/>
  <c r="C56" i="1"/>
  <c r="G56" i="1" s="1"/>
  <c r="H55" i="1"/>
  <c r="D55" i="1"/>
  <c r="C55" i="1"/>
  <c r="G55" i="1" s="1"/>
  <c r="H54" i="1"/>
  <c r="D54" i="1"/>
  <c r="C54" i="1"/>
  <c r="G54" i="1" s="1"/>
  <c r="D53" i="1"/>
  <c r="C53" i="1"/>
  <c r="G53" i="1" s="1"/>
  <c r="D52" i="1"/>
  <c r="C52" i="1"/>
  <c r="G52" i="1" s="1"/>
  <c r="H51" i="1"/>
  <c r="D51" i="1"/>
  <c r="C51" i="1"/>
  <c r="G51" i="1" s="1"/>
  <c r="H50" i="1"/>
  <c r="D50" i="1"/>
  <c r="C50" i="1"/>
  <c r="G50" i="1" s="1"/>
  <c r="D49" i="1"/>
  <c r="C49" i="1"/>
  <c r="G49" i="1" s="1"/>
  <c r="D48" i="1"/>
  <c r="C48" i="1"/>
  <c r="G48" i="1" s="1"/>
  <c r="H47" i="1"/>
  <c r="D47" i="1"/>
  <c r="C47" i="1"/>
  <c r="G47" i="1" s="1"/>
  <c r="D45" i="1"/>
  <c r="C45" i="1"/>
  <c r="G45" i="1" s="1"/>
  <c r="D44" i="1"/>
  <c r="C44" i="1"/>
  <c r="G44" i="1" s="1"/>
  <c r="H43" i="1"/>
  <c r="D43" i="1"/>
  <c r="C43" i="1"/>
  <c r="G43" i="1" s="1"/>
  <c r="H42" i="1"/>
  <c r="D42" i="1"/>
  <c r="C42" i="1"/>
  <c r="G42" i="1" s="1"/>
  <c r="D41" i="1"/>
  <c r="C41" i="1"/>
  <c r="G41" i="1" s="1"/>
  <c r="D40" i="1"/>
  <c r="C40" i="1"/>
  <c r="G40" i="1" s="1"/>
  <c r="H39" i="1"/>
  <c r="D39" i="1"/>
  <c r="C39" i="1"/>
  <c r="G39" i="1" s="1"/>
  <c r="H38" i="1"/>
  <c r="D38" i="1"/>
  <c r="C38" i="1"/>
  <c r="G38" i="1" s="1"/>
  <c r="D37" i="1"/>
  <c r="C37" i="1"/>
  <c r="G37" i="1" s="1"/>
  <c r="D36" i="1"/>
  <c r="C36" i="1"/>
  <c r="G36" i="1" s="1"/>
  <c r="H35" i="1"/>
  <c r="D35" i="1"/>
  <c r="C35" i="1"/>
  <c r="G35" i="1" s="1"/>
  <c r="H34" i="1"/>
  <c r="D34" i="1"/>
  <c r="C34" i="1"/>
  <c r="G34" i="1" s="1"/>
  <c r="D33" i="1"/>
  <c r="C33" i="1"/>
  <c r="G33" i="1" s="1"/>
  <c r="D32" i="1"/>
  <c r="C32" i="1"/>
  <c r="G32" i="1" s="1"/>
  <c r="H31" i="1"/>
  <c r="D31" i="1"/>
  <c r="C31" i="1"/>
  <c r="G31" i="1" s="1"/>
  <c r="H30" i="1"/>
  <c r="D30" i="1"/>
  <c r="C30" i="1"/>
  <c r="G30" i="1" s="1"/>
  <c r="D29" i="1"/>
  <c r="C29" i="1"/>
  <c r="G29" i="1" s="1"/>
  <c r="D28" i="1"/>
  <c r="C28" i="1"/>
  <c r="G28" i="1" s="1"/>
  <c r="H27" i="1"/>
  <c r="D27" i="1"/>
  <c r="C27" i="1"/>
  <c r="G27" i="1" s="1"/>
  <c r="H26" i="1"/>
  <c r="D26" i="1"/>
  <c r="C26" i="1"/>
  <c r="G26" i="1" s="1"/>
  <c r="D25" i="1"/>
  <c r="C25" i="1"/>
  <c r="G25" i="1" s="1"/>
  <c r="D24" i="1"/>
  <c r="C24" i="1"/>
  <c r="G24" i="1" s="1"/>
  <c r="H23" i="1"/>
  <c r="D23" i="1"/>
  <c r="C23" i="1"/>
  <c r="G23" i="1" s="1"/>
  <c r="H22" i="1"/>
  <c r="D22" i="1"/>
  <c r="C22" i="1"/>
  <c r="G22" i="1" s="1"/>
  <c r="D21" i="1"/>
  <c r="C21" i="1"/>
  <c r="G21" i="1" s="1"/>
  <c r="D20" i="1"/>
  <c r="C20" i="1"/>
  <c r="G20" i="1" s="1"/>
  <c r="H19" i="1"/>
  <c r="D19" i="1"/>
  <c r="C19" i="1"/>
  <c r="G19" i="1" s="1"/>
  <c r="H18" i="1"/>
  <c r="D18" i="1"/>
  <c r="C18" i="1"/>
  <c r="G18" i="1" s="1"/>
  <c r="D17" i="1"/>
  <c r="C17" i="1"/>
  <c r="G17" i="1" s="1"/>
  <c r="D16" i="1"/>
  <c r="C16" i="1"/>
  <c r="G16" i="1" s="1"/>
  <c r="H15" i="1"/>
  <c r="D15" i="1"/>
  <c r="C15" i="1"/>
  <c r="G15" i="1" s="1"/>
  <c r="H14" i="1"/>
  <c r="D14" i="1"/>
  <c r="C14" i="1"/>
  <c r="G14" i="1" s="1"/>
  <c r="D13" i="1"/>
  <c r="C13" i="1"/>
  <c r="G13" i="1" s="1"/>
  <c r="D12" i="1"/>
  <c r="C12" i="1"/>
  <c r="G12" i="1" s="1"/>
  <c r="H11" i="1"/>
  <c r="D11" i="1"/>
  <c r="C11" i="1"/>
  <c r="G11" i="1" s="1"/>
  <c r="H10" i="1"/>
  <c r="D10" i="1"/>
  <c r="C10" i="1"/>
  <c r="G10" i="1" s="1"/>
  <c r="D9" i="1"/>
  <c r="C9" i="1"/>
  <c r="G9" i="1" s="1"/>
  <c r="D8" i="1"/>
  <c r="C8" i="1"/>
  <c r="G8" i="1" s="1"/>
  <c r="H7" i="1"/>
  <c r="D7" i="1"/>
  <c r="C7" i="1"/>
  <c r="G7" i="1" s="1"/>
  <c r="H6" i="1"/>
  <c r="D6" i="1"/>
  <c r="C6" i="1"/>
  <c r="G6" i="1" s="1"/>
  <c r="D5" i="1"/>
  <c r="C5" i="1"/>
  <c r="G5" i="1" s="1"/>
  <c r="D4" i="1"/>
  <c r="C4" i="1"/>
  <c r="G4" i="1" s="1"/>
  <c r="D3" i="1"/>
  <c r="E282" i="9" l="1"/>
  <c r="B282" i="9" s="1"/>
  <c r="G1229" i="1"/>
  <c r="D1408" i="1"/>
  <c r="E301" i="9"/>
  <c r="B301" i="9" s="1"/>
  <c r="G1241" i="1"/>
  <c r="G1240" i="1"/>
  <c r="E245" i="5"/>
  <c r="D1222" i="1" s="1"/>
  <c r="H1222" i="1" s="1"/>
  <c r="D1215" i="1"/>
  <c r="H1215" i="1" s="1"/>
  <c r="G1270" i="1"/>
  <c r="G1263" i="1"/>
  <c r="G1223" i="1"/>
  <c r="G1224" i="1"/>
  <c r="G1232" i="1"/>
  <c r="H1227" i="1"/>
  <c r="G1227" i="1"/>
  <c r="G1228" i="1"/>
  <c r="F250" i="5"/>
  <c r="G1215" i="1"/>
  <c r="G1216" i="1"/>
  <c r="G1217" i="1"/>
  <c r="H1156" i="1"/>
  <c r="F177" i="5"/>
  <c r="D1157" i="1"/>
  <c r="D1154" i="1"/>
  <c r="F146" i="5"/>
  <c r="G1033" i="1"/>
  <c r="G1030" i="1"/>
  <c r="G1032" i="1"/>
  <c r="G1023" i="1"/>
  <c r="G1025" i="1"/>
  <c r="G1006" i="1"/>
  <c r="G1004" i="1"/>
  <c r="G1002" i="1"/>
  <c r="G1000" i="1"/>
  <c r="G999" i="1"/>
  <c r="G990" i="1"/>
  <c r="G997" i="1"/>
  <c r="G998" i="1"/>
  <c r="F12" i="5"/>
  <c r="G988" i="1"/>
  <c r="D49" i="8"/>
  <c r="C1524" i="1" s="1"/>
  <c r="G1531" i="1"/>
  <c r="E296" i="9"/>
  <c r="B296" i="9" s="1"/>
  <c r="E300" i="9"/>
  <c r="G713" i="1"/>
  <c r="G290" i="1"/>
  <c r="E293" i="9"/>
  <c r="B293" i="9" s="1"/>
  <c r="E303" i="9"/>
  <c r="B303" i="9" s="1"/>
  <c r="H1576" i="1"/>
  <c r="C1530" i="1"/>
  <c r="H1530" i="1" s="1"/>
  <c r="H1536" i="1"/>
  <c r="G1578" i="1"/>
  <c r="G1510" i="1"/>
  <c r="G1509" i="1"/>
  <c r="G1503" i="1"/>
  <c r="G1501" i="1"/>
  <c r="G1484" i="1"/>
  <c r="E196" i="4"/>
  <c r="D192" i="1" s="1"/>
  <c r="E32" i="9"/>
  <c r="B32" i="9" s="1"/>
  <c r="E288" i="9"/>
  <c r="B288" i="9" s="1"/>
  <c r="G1453" i="1"/>
  <c r="H1453" i="1"/>
  <c r="D5" i="7"/>
  <c r="J1456" i="1"/>
  <c r="G1409" i="1"/>
  <c r="G1410" i="1"/>
  <c r="G1420" i="1"/>
  <c r="G641" i="1"/>
  <c r="F652" i="4"/>
  <c r="G412" i="1"/>
  <c r="D364" i="1"/>
  <c r="G371" i="1"/>
  <c r="G209" i="1"/>
  <c r="G207" i="1"/>
  <c r="F210" i="4"/>
  <c r="G206" i="1"/>
  <c r="G191" i="1"/>
  <c r="G189" i="1"/>
  <c r="G187" i="1"/>
  <c r="G186" i="1"/>
  <c r="G184" i="1"/>
  <c r="B222" i="9"/>
  <c r="G185" i="1"/>
  <c r="B221" i="9"/>
  <c r="E44" i="9"/>
  <c r="B44" i="9" s="1"/>
  <c r="F220" i="9"/>
  <c r="B220" i="9" s="1"/>
  <c r="G176" i="1"/>
  <c r="G175" i="1"/>
  <c r="F177" i="4"/>
  <c r="G173" i="1"/>
  <c r="G172" i="1"/>
  <c r="E163" i="4"/>
  <c r="D159" i="1" s="1"/>
  <c r="G165" i="1"/>
  <c r="F169" i="4"/>
  <c r="G164" i="1"/>
  <c r="F164" i="4"/>
  <c r="G160" i="1"/>
  <c r="E40" i="9"/>
  <c r="B40" i="9" s="1"/>
  <c r="G149" i="1"/>
  <c r="G146" i="1"/>
  <c r="F133" i="4"/>
  <c r="G131" i="1"/>
  <c r="G124" i="1"/>
  <c r="G120" i="1"/>
  <c r="G125" i="1"/>
  <c r="F217" i="9"/>
  <c r="B217" i="9" s="1"/>
  <c r="E50" i="4"/>
  <c r="D46" i="1" s="1"/>
  <c r="G64" i="1"/>
  <c r="E287" i="9"/>
  <c r="B287" i="9" s="1"/>
  <c r="G243" i="1"/>
  <c r="E6" i="4"/>
  <c r="H5" i="1"/>
  <c r="H9" i="1"/>
  <c r="H13" i="1"/>
  <c r="H17" i="1"/>
  <c r="H21" i="1"/>
  <c r="H25" i="1"/>
  <c r="H29" i="1"/>
  <c r="H33" i="1"/>
  <c r="H37" i="1"/>
  <c r="H41" i="1"/>
  <c r="H45" i="1"/>
  <c r="H49" i="1"/>
  <c r="H53" i="1"/>
  <c r="H57" i="1"/>
  <c r="H61" i="1"/>
  <c r="H65" i="1"/>
  <c r="H69" i="1"/>
  <c r="H73" i="1"/>
  <c r="H77" i="1"/>
  <c r="H80" i="1"/>
  <c r="H84" i="1"/>
  <c r="H88" i="1"/>
  <c r="H92" i="1"/>
  <c r="H96" i="1"/>
  <c r="H100" i="1"/>
  <c r="H104" i="1"/>
  <c r="H108" i="1"/>
  <c r="H112" i="1"/>
  <c r="H116" i="1"/>
  <c r="H120" i="1"/>
  <c r="H124" i="1"/>
  <c r="H128" i="1"/>
  <c r="H132" i="1"/>
  <c r="H136" i="1"/>
  <c r="H140" i="1"/>
  <c r="H144" i="1"/>
  <c r="H150" i="1"/>
  <c r="H154" i="1"/>
  <c r="H158" i="1"/>
  <c r="H162" i="1"/>
  <c r="H166" i="1"/>
  <c r="H170" i="1"/>
  <c r="H174" i="1"/>
  <c r="H178" i="1"/>
  <c r="H182" i="1"/>
  <c r="H186" i="1"/>
  <c r="H190" i="1"/>
  <c r="H194" i="1"/>
  <c r="H198" i="1"/>
  <c r="H202" i="1"/>
  <c r="H206" i="1"/>
  <c r="H210" i="1"/>
  <c r="H214" i="1"/>
  <c r="H218" i="1"/>
  <c r="H235" i="1"/>
  <c r="H239" i="1"/>
  <c r="H242" i="1"/>
  <c r="G242" i="1"/>
  <c r="H241" i="1"/>
  <c r="G241" i="1"/>
  <c r="H4" i="1"/>
  <c r="H8" i="1"/>
  <c r="H12" i="1"/>
  <c r="H16" i="1"/>
  <c r="H20" i="1"/>
  <c r="H24" i="1"/>
  <c r="H28" i="1"/>
  <c r="H32" i="1"/>
  <c r="H36" i="1"/>
  <c r="H40" i="1"/>
  <c r="H44" i="1"/>
  <c r="H48" i="1"/>
  <c r="H52" i="1"/>
  <c r="H56" i="1"/>
  <c r="H60" i="1"/>
  <c r="H64" i="1"/>
  <c r="H68" i="1"/>
  <c r="H72" i="1"/>
  <c r="H76" i="1"/>
  <c r="H79" i="1"/>
  <c r="H83" i="1"/>
  <c r="H87" i="1"/>
  <c r="H91" i="1"/>
  <c r="H95" i="1"/>
  <c r="H99" i="1"/>
  <c r="H103" i="1"/>
  <c r="H107" i="1"/>
  <c r="H111" i="1"/>
  <c r="H115" i="1"/>
  <c r="H119" i="1"/>
  <c r="H123" i="1"/>
  <c r="H127" i="1"/>
  <c r="H131" i="1"/>
  <c r="H139" i="1"/>
  <c r="H143" i="1"/>
  <c r="H149" i="1"/>
  <c r="H153" i="1"/>
  <c r="H157" i="1"/>
  <c r="H161" i="1"/>
  <c r="H165" i="1"/>
  <c r="H169" i="1"/>
  <c r="H173" i="1"/>
  <c r="H177" i="1"/>
  <c r="H181" i="1"/>
  <c r="H185" i="1"/>
  <c r="H189" i="1"/>
  <c r="H193" i="1"/>
  <c r="H197" i="1"/>
  <c r="H201" i="1"/>
  <c r="H205" i="1"/>
  <c r="H209" i="1"/>
  <c r="H213" i="1"/>
  <c r="H217" i="1"/>
  <c r="H234" i="1"/>
  <c r="H238" i="1"/>
  <c r="H240" i="1"/>
  <c r="G240" i="1"/>
  <c r="G1524" i="1"/>
  <c r="H1524" i="1"/>
  <c r="G1455" i="1"/>
  <c r="I1455" i="1" s="1"/>
  <c r="J1455" i="1"/>
  <c r="G1457" i="1"/>
  <c r="J1457" i="1"/>
  <c r="G1459" i="1"/>
  <c r="I1459" i="1" s="1"/>
  <c r="J1459" i="1"/>
  <c r="G1477" i="1"/>
  <c r="J1477" i="1"/>
  <c r="G1479" i="1"/>
  <c r="I1479" i="1" s="1"/>
  <c r="J1479" i="1"/>
  <c r="H1482" i="1"/>
  <c r="G1482" i="1"/>
  <c r="H1498" i="1"/>
  <c r="G1498" i="1"/>
  <c r="F153" i="4"/>
  <c r="D152" i="4"/>
  <c r="F279" i="4"/>
  <c r="C275" i="1"/>
  <c r="F288" i="4"/>
  <c r="C284" i="1"/>
  <c r="D350" i="4"/>
  <c r="F351" i="4"/>
  <c r="C346" i="1"/>
  <c r="F383" i="4"/>
  <c r="C378" i="1"/>
  <c r="F418" i="4"/>
  <c r="C413" i="1"/>
  <c r="F463" i="4"/>
  <c r="D459" i="4"/>
  <c r="C457" i="1"/>
  <c r="D484" i="4"/>
  <c r="F495" i="4"/>
  <c r="C489" i="1"/>
  <c r="E515" i="4"/>
  <c r="D509" i="1" s="1"/>
  <c r="D516" i="1"/>
  <c r="G143" i="9"/>
  <c r="E143" i="9" s="1"/>
  <c r="B143" i="9" s="1"/>
  <c r="F603" i="4"/>
  <c r="C597" i="1"/>
  <c r="F63" i="5"/>
  <c r="C1041" i="1"/>
  <c r="H290" i="9"/>
  <c r="E87" i="5"/>
  <c r="D1065" i="1" s="1"/>
  <c r="D1066" i="1"/>
  <c r="I24" i="3"/>
  <c r="D1299" i="1"/>
  <c r="E89" i="6"/>
  <c r="D1383" i="1" s="1"/>
  <c r="D1393" i="1"/>
  <c r="G1560" i="1"/>
  <c r="H1560" i="1"/>
  <c r="G1463" i="1"/>
  <c r="G1465" i="1"/>
  <c r="I1465" i="1" s="1"/>
  <c r="G1467" i="1"/>
  <c r="G1472" i="1"/>
  <c r="J1472" i="1"/>
  <c r="G1474" i="1"/>
  <c r="I1474" i="1" s="1"/>
  <c r="J1474" i="1"/>
  <c r="H1486" i="1"/>
  <c r="G1486" i="1"/>
  <c r="G1495" i="1"/>
  <c r="H1502" i="1"/>
  <c r="G1502" i="1"/>
  <c r="G1537" i="1"/>
  <c r="H1540" i="1"/>
  <c r="G1542" i="1"/>
  <c r="F112" i="4"/>
  <c r="D106" i="4"/>
  <c r="E224" i="4"/>
  <c r="D220" i="1" s="1"/>
  <c r="H220" i="1" s="1"/>
  <c r="F264" i="4"/>
  <c r="D263" i="4"/>
  <c r="C260" i="1"/>
  <c r="F300" i="4"/>
  <c r="D299" i="4"/>
  <c r="C295" i="1"/>
  <c r="D359" i="1"/>
  <c r="E363" i="4"/>
  <c r="D358" i="1" s="1"/>
  <c r="F447" i="4"/>
  <c r="C441" i="1"/>
  <c r="E459" i="4"/>
  <c r="D454" i="1"/>
  <c r="E529" i="4"/>
  <c r="D524" i="1"/>
  <c r="H1440" i="1"/>
  <c r="G1440" i="1"/>
  <c r="I1440" i="1" s="1"/>
  <c r="H1442" i="1"/>
  <c r="G1442" i="1"/>
  <c r="I1442" i="1" s="1"/>
  <c r="H1444" i="1"/>
  <c r="G1444" i="1"/>
  <c r="I1444" i="1" s="1"/>
  <c r="G1447" i="1"/>
  <c r="I1447" i="1" s="1"/>
  <c r="J1447" i="1"/>
  <c r="G1449" i="1"/>
  <c r="I1449" i="1" s="1"/>
  <c r="J1449" i="1"/>
  <c r="G1451" i="1"/>
  <c r="I1451" i="1" s="1"/>
  <c r="J1451" i="1"/>
  <c r="H1455" i="1"/>
  <c r="G1456" i="1"/>
  <c r="I1456" i="1" s="1"/>
  <c r="H1457" i="1"/>
  <c r="G1458" i="1"/>
  <c r="I1458" i="1" s="1"/>
  <c r="H1459" i="1"/>
  <c r="G1460" i="1"/>
  <c r="I1460" i="1" s="1"/>
  <c r="H1461" i="1"/>
  <c r="G1476" i="1"/>
  <c r="I1476" i="1" s="1"/>
  <c r="H1477" i="1"/>
  <c r="G1478" i="1"/>
  <c r="I1478" i="1" s="1"/>
  <c r="H1479" i="1"/>
  <c r="G1483" i="1"/>
  <c r="H1490" i="1"/>
  <c r="G1490" i="1"/>
  <c r="H1506" i="1"/>
  <c r="G1506" i="1"/>
  <c r="G1513" i="1"/>
  <c r="H1516" i="1"/>
  <c r="G1529" i="1"/>
  <c r="H1532" i="1"/>
  <c r="G1534" i="1"/>
  <c r="G1577" i="1"/>
  <c r="H1580" i="1"/>
  <c r="D50" i="4"/>
  <c r="D139" i="4"/>
  <c r="F140" i="4"/>
  <c r="F188" i="4"/>
  <c r="F216" i="4"/>
  <c r="D215" i="4"/>
  <c r="E299" i="4"/>
  <c r="D295" i="1"/>
  <c r="E311" i="4"/>
  <c r="D306" i="1" s="1"/>
  <c r="D321" i="1"/>
  <c r="F339" i="4"/>
  <c r="C334" i="1"/>
  <c r="E351" i="4"/>
  <c r="D347" i="1"/>
  <c r="F396" i="4"/>
  <c r="C391" i="1"/>
  <c r="F435" i="4"/>
  <c r="C429" i="1"/>
  <c r="H1454" i="1"/>
  <c r="G1462" i="1"/>
  <c r="I1462" i="1" s="1"/>
  <c r="J1462" i="1"/>
  <c r="H1463" i="1"/>
  <c r="G1464" i="1"/>
  <c r="I1464" i="1" s="1"/>
  <c r="J1464" i="1"/>
  <c r="H1465" i="1"/>
  <c r="G1466" i="1"/>
  <c r="I1466" i="1" s="1"/>
  <c r="J1466" i="1"/>
  <c r="H1467" i="1"/>
  <c r="G1468" i="1"/>
  <c r="I1468" i="1" s="1"/>
  <c r="J1468" i="1"/>
  <c r="H1469" i="1"/>
  <c r="H1472" i="1"/>
  <c r="H1474" i="1"/>
  <c r="H1494" i="1"/>
  <c r="G1494" i="1"/>
  <c r="D7" i="4"/>
  <c r="F8" i="4"/>
  <c r="F91" i="4"/>
  <c r="D82" i="4"/>
  <c r="F159" i="4"/>
  <c r="F197" i="4"/>
  <c r="D196" i="4"/>
  <c r="F317" i="4"/>
  <c r="D311" i="4"/>
  <c r="C312" i="1"/>
  <c r="F331" i="4"/>
  <c r="C326" i="1"/>
  <c r="D363" i="4"/>
  <c r="F391" i="4"/>
  <c r="C386" i="1"/>
  <c r="E643" i="4"/>
  <c r="D637" i="1" s="1"/>
  <c r="E644" i="4"/>
  <c r="D638" i="1" s="1"/>
  <c r="D411" i="1"/>
  <c r="F567" i="4"/>
  <c r="C561" i="1"/>
  <c r="D593" i="4"/>
  <c r="F605" i="4"/>
  <c r="C599" i="1"/>
  <c r="F625" i="4"/>
  <c r="E625" i="4"/>
  <c r="D619" i="1" s="1"/>
  <c r="D626" i="1"/>
  <c r="E69" i="5"/>
  <c r="F69" i="5" s="1"/>
  <c r="D1048" i="1"/>
  <c r="F78" i="5"/>
  <c r="D1056" i="1"/>
  <c r="D5" i="6"/>
  <c r="F10" i="6"/>
  <c r="C1304" i="1"/>
  <c r="F13" i="6"/>
  <c r="C1307" i="1"/>
  <c r="F122" i="6"/>
  <c r="C1416" i="1"/>
  <c r="F129" i="6"/>
  <c r="C1423" i="1"/>
  <c r="C1481" i="1"/>
  <c r="E152" i="4"/>
  <c r="F581" i="4"/>
  <c r="D580" i="4"/>
  <c r="D528" i="4" s="1"/>
  <c r="F8" i="5"/>
  <c r="D7" i="5"/>
  <c r="G311" i="9"/>
  <c r="F206" i="5"/>
  <c r="D163" i="4"/>
  <c r="D421" i="4"/>
  <c r="F529" i="4"/>
  <c r="E580" i="4"/>
  <c r="D574" i="1" s="1"/>
  <c r="F50" i="6"/>
  <c r="D35" i="6"/>
  <c r="E7" i="5"/>
  <c r="F13" i="5"/>
  <c r="D118" i="5"/>
  <c r="G291" i="9"/>
  <c r="E291" i="9" s="1"/>
  <c r="B291" i="9" s="1"/>
  <c r="F149" i="5"/>
  <c r="E176" i="5"/>
  <c r="D89" i="6"/>
  <c r="F94" i="6"/>
  <c r="D24" i="8"/>
  <c r="C1499" i="1" s="1"/>
  <c r="B22" i="9"/>
  <c r="B26" i="9"/>
  <c r="B30" i="9"/>
  <c r="B34" i="9"/>
  <c r="B38" i="9"/>
  <c r="B42" i="9"/>
  <c r="B46" i="9"/>
  <c r="B50" i="9"/>
  <c r="B54" i="9"/>
  <c r="B58" i="9"/>
  <c r="B61" i="9"/>
  <c r="B69" i="9"/>
  <c r="B77" i="9"/>
  <c r="B85" i="9"/>
  <c r="E87" i="9"/>
  <c r="B87" i="9" s="1"/>
  <c r="E95" i="9"/>
  <c r="B95" i="9" s="1"/>
  <c r="E103" i="9"/>
  <c r="B103" i="9" s="1"/>
  <c r="E111" i="9"/>
  <c r="B111" i="9" s="1"/>
  <c r="E119" i="9"/>
  <c r="B119" i="9" s="1"/>
  <c r="E127" i="9"/>
  <c r="B127" i="9" s="1"/>
  <c r="E135" i="9"/>
  <c r="B135" i="9" s="1"/>
  <c r="B149" i="9"/>
  <c r="G164" i="9"/>
  <c r="E164" i="9" s="1"/>
  <c r="B164" i="9" s="1"/>
  <c r="G169" i="9"/>
  <c r="E169" i="9" s="1"/>
  <c r="B169" i="9" s="1"/>
  <c r="G177" i="9"/>
  <c r="E177" i="9" s="1"/>
  <c r="B177" i="9" s="1"/>
  <c r="G185" i="9"/>
  <c r="E185" i="9" s="1"/>
  <c r="B185" i="9" s="1"/>
  <c r="E310" i="9"/>
  <c r="B310" i="9" s="1"/>
  <c r="G308" i="9"/>
  <c r="E308" i="9" s="1"/>
  <c r="B308" i="9" s="1"/>
  <c r="D176" i="5"/>
  <c r="E206" i="5"/>
  <c r="F115" i="6"/>
  <c r="D114" i="6"/>
  <c r="I10" i="9"/>
  <c r="B93" i="9"/>
  <c r="B101" i="9"/>
  <c r="B109" i="9"/>
  <c r="B117" i="9"/>
  <c r="B125" i="9"/>
  <c r="B133" i="9"/>
  <c r="B141" i="9"/>
  <c r="E147" i="9"/>
  <c r="B147" i="9" s="1"/>
  <c r="B153" i="9"/>
  <c r="F70" i="5"/>
  <c r="F135" i="5"/>
  <c r="D134" i="5"/>
  <c r="E35" i="6"/>
  <c r="E141" i="6" s="1"/>
  <c r="D43" i="8"/>
  <c r="M213" i="9"/>
  <c r="G280" i="9"/>
  <c r="E280" i="9" s="1"/>
  <c r="B280"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6" i="9"/>
  <c r="H165" i="9"/>
  <c r="L213" i="9"/>
  <c r="G209" i="9"/>
  <c r="E209" i="9" s="1"/>
  <c r="B209" i="9" s="1"/>
  <c r="G205" i="9"/>
  <c r="E205" i="9" s="1"/>
  <c r="B205" i="9" s="1"/>
  <c r="G201" i="9"/>
  <c r="E201" i="9" s="1"/>
  <c r="B201" i="9" s="1"/>
  <c r="G197" i="9"/>
  <c r="E197" i="9" s="1"/>
  <c r="B197" i="9" s="1"/>
  <c r="G193" i="9"/>
  <c r="E193" i="9" s="1"/>
  <c r="B193" i="9" s="1"/>
  <c r="G192" i="9"/>
  <c r="E192" i="9" s="1"/>
  <c r="G188" i="9"/>
  <c r="E188" i="9" s="1"/>
  <c r="B188"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G165" i="9"/>
  <c r="E165" i="9" s="1"/>
  <c r="B165" i="9" s="1"/>
  <c r="G279" i="9"/>
  <c r="E279" i="9" s="1"/>
  <c r="B279" i="9" s="1"/>
  <c r="G183" i="9"/>
  <c r="E183" i="9" s="1"/>
  <c r="B183" i="9" s="1"/>
  <c r="G179" i="9"/>
  <c r="E179" i="9" s="1"/>
  <c r="B179" i="9" s="1"/>
  <c r="G175" i="9"/>
  <c r="E175" i="9" s="1"/>
  <c r="B175" i="9" s="1"/>
  <c r="G171" i="9"/>
  <c r="E171" i="9" s="1"/>
  <c r="B171" i="9" s="1"/>
  <c r="G167" i="9"/>
  <c r="E167" i="9" s="1"/>
  <c r="B167" i="9" s="1"/>
  <c r="G281" i="9"/>
  <c r="E281" i="9" s="1"/>
  <c r="B281" i="9" s="1"/>
  <c r="G211" i="9"/>
  <c r="E211" i="9" s="1"/>
  <c r="B211" i="9" s="1"/>
  <c r="G207" i="9"/>
  <c r="E207" i="9" s="1"/>
  <c r="B207" i="9" s="1"/>
  <c r="G203" i="9"/>
  <c r="E203" i="9" s="1"/>
  <c r="B203" i="9" s="1"/>
  <c r="G199" i="9"/>
  <c r="E199" i="9" s="1"/>
  <c r="B199" i="9" s="1"/>
  <c r="G195" i="9"/>
  <c r="E195" i="9" s="1"/>
  <c r="B195" i="9" s="1"/>
  <c r="G189" i="9"/>
  <c r="E189" i="9" s="1"/>
  <c r="B189" i="9" s="1"/>
  <c r="G184" i="9"/>
  <c r="E184" i="9" s="1"/>
  <c r="B184" i="9" s="1"/>
  <c r="G180" i="9"/>
  <c r="E180" i="9" s="1"/>
  <c r="B180" i="9" s="1"/>
  <c r="G176" i="9"/>
  <c r="E176" i="9" s="1"/>
  <c r="B176" i="9" s="1"/>
  <c r="G172" i="9"/>
  <c r="E172" i="9" s="1"/>
  <c r="B172" i="9" s="1"/>
  <c r="G168" i="9"/>
  <c r="E168" i="9" s="1"/>
  <c r="B168" i="9" s="1"/>
  <c r="G163" i="9"/>
  <c r="E163" i="9" s="1"/>
  <c r="B163" i="9" s="1"/>
  <c r="G162" i="9"/>
  <c r="E162" i="9" s="1"/>
  <c r="B162" i="9" s="1"/>
  <c r="G161" i="9"/>
  <c r="E161" i="9" s="1"/>
  <c r="B161" i="9" s="1"/>
  <c r="E91" i="9"/>
  <c r="B91" i="9" s="1"/>
  <c r="E99" i="9"/>
  <c r="B99" i="9" s="1"/>
  <c r="E107" i="9"/>
  <c r="B107" i="9" s="1"/>
  <c r="E115" i="9"/>
  <c r="B115" i="9" s="1"/>
  <c r="E123" i="9"/>
  <c r="B123" i="9" s="1"/>
  <c r="E131" i="9"/>
  <c r="B131" i="9" s="1"/>
  <c r="E139" i="9"/>
  <c r="B139" i="9" s="1"/>
  <c r="G173" i="9"/>
  <c r="E173" i="9" s="1"/>
  <c r="B173" i="9" s="1"/>
  <c r="G181" i="9"/>
  <c r="E181" i="9" s="1"/>
  <c r="B181" i="9" s="1"/>
  <c r="F231" i="9"/>
  <c r="B231" i="9" s="1"/>
  <c r="F247" i="9"/>
  <c r="B247" i="9" s="1"/>
  <c r="F263" i="9"/>
  <c r="B263" i="9" s="1"/>
  <c r="F277" i="9"/>
  <c r="E290" i="9"/>
  <c r="B290" i="9" s="1"/>
  <c r="B250" i="9"/>
  <c r="B266" i="9"/>
  <c r="F223" i="9"/>
  <c r="B223" i="9" s="1"/>
  <c r="B238" i="9"/>
  <c r="F239" i="9"/>
  <c r="B239" i="9" s="1"/>
  <c r="B254" i="9"/>
  <c r="F255" i="9"/>
  <c r="B255" i="9" s="1"/>
  <c r="B270" i="9"/>
  <c r="F271" i="9"/>
  <c r="B271" i="9" s="1"/>
  <c r="B299" i="9"/>
  <c r="B307" i="9"/>
  <c r="F215" i="9"/>
  <c r="B215" i="9" s="1"/>
  <c r="B241" i="9"/>
  <c r="B245" i="9"/>
  <c r="B249" i="9"/>
  <c r="B253" i="9"/>
  <c r="B257" i="9"/>
  <c r="B261" i="9"/>
  <c r="B265" i="9"/>
  <c r="B269" i="9"/>
  <c r="E294" i="9"/>
  <c r="B294" i="9" s="1"/>
  <c r="E298" i="9"/>
  <c r="B298" i="9" s="1"/>
  <c r="E302" i="9"/>
  <c r="B302" i="9" s="1"/>
  <c r="E286" i="9"/>
  <c r="B286" i="9" s="1"/>
  <c r="B292" i="9"/>
  <c r="B300" i="9"/>
  <c r="B304" i="9"/>
  <c r="E237" i="5" l="1"/>
  <c r="F237" i="5" s="1"/>
  <c r="G1222" i="1"/>
  <c r="G1157" i="1"/>
  <c r="H1157" i="1"/>
  <c r="G1154" i="1"/>
  <c r="H1154" i="1"/>
  <c r="G1530" i="1"/>
  <c r="G316" i="9"/>
  <c r="E316" i="9" s="1"/>
  <c r="C1436" i="1"/>
  <c r="H29" i="3"/>
  <c r="F213" i="9"/>
  <c r="B213" i="9" s="1"/>
  <c r="B192" i="9"/>
  <c r="F644" i="4"/>
  <c r="H364" i="1"/>
  <c r="G364" i="1"/>
  <c r="I28" i="3"/>
  <c r="D1435" i="1"/>
  <c r="F528" i="4"/>
  <c r="C522" i="1"/>
  <c r="F35" i="6"/>
  <c r="H25" i="3"/>
  <c r="C1329" i="1"/>
  <c r="D141" i="6"/>
  <c r="G318" i="9" s="1"/>
  <c r="E318" i="9" s="1"/>
  <c r="F5" i="6"/>
  <c r="C1299" i="1"/>
  <c r="H24" i="3"/>
  <c r="G1048" i="1"/>
  <c r="H1048" i="1"/>
  <c r="H561" i="1"/>
  <c r="G561" i="1"/>
  <c r="H489" i="1"/>
  <c r="G489" i="1"/>
  <c r="C345" i="1"/>
  <c r="D408" i="4"/>
  <c r="I35" i="3"/>
  <c r="C1518" i="1"/>
  <c r="H311" i="9"/>
  <c r="E311" i="9" s="1"/>
  <c r="B311" i="9" s="1"/>
  <c r="D1183" i="1"/>
  <c r="H1499" i="1"/>
  <c r="G1499" i="1"/>
  <c r="I20" i="3"/>
  <c r="D985" i="1"/>
  <c r="G1481" i="1"/>
  <c r="H1481" i="1"/>
  <c r="E68" i="5"/>
  <c r="E6" i="5" s="1"/>
  <c r="D1047" i="1"/>
  <c r="H599" i="1"/>
  <c r="G599" i="1"/>
  <c r="H386" i="1"/>
  <c r="G386" i="1"/>
  <c r="F196" i="4"/>
  <c r="C192" i="1"/>
  <c r="H429" i="1"/>
  <c r="G429" i="1"/>
  <c r="H347" i="1"/>
  <c r="G347" i="1"/>
  <c r="H321" i="1"/>
  <c r="G321" i="1"/>
  <c r="F215" i="4"/>
  <c r="C211" i="1"/>
  <c r="F139" i="4"/>
  <c r="C135" i="1"/>
  <c r="D453" i="1"/>
  <c r="E420" i="4"/>
  <c r="H359" i="1"/>
  <c r="G359" i="1"/>
  <c r="H260" i="1"/>
  <c r="G260" i="1"/>
  <c r="F106" i="4"/>
  <c r="C102" i="1"/>
  <c r="I1463" i="1"/>
  <c r="H1393" i="1"/>
  <c r="G1393" i="1"/>
  <c r="G1041" i="1"/>
  <c r="H1041" i="1"/>
  <c r="G284" i="1"/>
  <c r="H284" i="1"/>
  <c r="H21" i="9"/>
  <c r="D151" i="4"/>
  <c r="G21" i="9"/>
  <c r="E21" i="9" s="1"/>
  <c r="F152" i="4"/>
  <c r="C148" i="1"/>
  <c r="F163" i="4"/>
  <c r="C159" i="1"/>
  <c r="H637" i="1"/>
  <c r="G637" i="1"/>
  <c r="H378" i="1"/>
  <c r="G378" i="1"/>
  <c r="E166" i="9"/>
  <c r="B166" i="9" s="1"/>
  <c r="I25" i="3"/>
  <c r="D1329" i="1"/>
  <c r="D175" i="5"/>
  <c r="F176" i="5"/>
  <c r="H22" i="3"/>
  <c r="C1153" i="1"/>
  <c r="D6" i="5"/>
  <c r="F7" i="5"/>
  <c r="C985" i="1"/>
  <c r="H20" i="3"/>
  <c r="D42" i="8"/>
  <c r="G1416" i="1"/>
  <c r="H1416" i="1"/>
  <c r="G1304" i="1"/>
  <c r="H1304" i="1"/>
  <c r="H1056" i="1"/>
  <c r="G1056" i="1"/>
  <c r="G626" i="1"/>
  <c r="H626" i="1"/>
  <c r="G411" i="1"/>
  <c r="H411" i="1"/>
  <c r="H312" i="1"/>
  <c r="G312" i="1"/>
  <c r="E350" i="4"/>
  <c r="F350" i="4" s="1"/>
  <c r="D346" i="1"/>
  <c r="F50" i="4"/>
  <c r="C46" i="1"/>
  <c r="H524" i="1"/>
  <c r="G524" i="1"/>
  <c r="G441" i="1"/>
  <c r="H441" i="1"/>
  <c r="H295" i="1"/>
  <c r="G295" i="1"/>
  <c r="F263" i="4"/>
  <c r="C259" i="1"/>
  <c r="I1472" i="1"/>
  <c r="H1066" i="1"/>
  <c r="G1066" i="1"/>
  <c r="H516" i="1"/>
  <c r="G516" i="1"/>
  <c r="F484" i="4"/>
  <c r="C478" i="1"/>
  <c r="H413" i="1"/>
  <c r="G413" i="1"/>
  <c r="G346" i="1"/>
  <c r="H346" i="1"/>
  <c r="I1477" i="1"/>
  <c r="I1457" i="1"/>
  <c r="G220" i="1"/>
  <c r="I16" i="3"/>
  <c r="D2" i="1"/>
  <c r="I22" i="3"/>
  <c r="D1153" i="1"/>
  <c r="F580" i="4"/>
  <c r="C574" i="1"/>
  <c r="H1423" i="1"/>
  <c r="G1423" i="1"/>
  <c r="H1307" i="1"/>
  <c r="G1307" i="1"/>
  <c r="G326" i="1"/>
  <c r="H326" i="1"/>
  <c r="F82" i="4"/>
  <c r="C78" i="1"/>
  <c r="D294" i="1"/>
  <c r="E298" i="4"/>
  <c r="H454" i="1"/>
  <c r="G454" i="1"/>
  <c r="F459" i="4"/>
  <c r="C453" i="1"/>
  <c r="F134" i="5"/>
  <c r="C1112" i="1"/>
  <c r="F114" i="6"/>
  <c r="H27" i="3"/>
  <c r="C1408" i="1"/>
  <c r="F89" i="6"/>
  <c r="C1383" i="1"/>
  <c r="F118" i="5"/>
  <c r="C1096" i="1"/>
  <c r="D68" i="5"/>
  <c r="D420" i="4"/>
  <c r="F421" i="4"/>
  <c r="C415" i="1"/>
  <c r="E151" i="4"/>
  <c r="D148" i="1"/>
  <c r="H619" i="1"/>
  <c r="G619" i="1"/>
  <c r="F593" i="4"/>
  <c r="C587" i="1"/>
  <c r="H638" i="1"/>
  <c r="G638" i="1"/>
  <c r="F363" i="4"/>
  <c r="C358" i="1"/>
  <c r="C306" i="1"/>
  <c r="F311" i="4"/>
  <c r="F7" i="4"/>
  <c r="D6" i="4"/>
  <c r="C3" i="1"/>
  <c r="H391" i="1"/>
  <c r="G391" i="1"/>
  <c r="H334" i="1"/>
  <c r="G334" i="1"/>
  <c r="E528" i="4"/>
  <c r="D523" i="1"/>
  <c r="D298" i="4"/>
  <c r="F299" i="4"/>
  <c r="C294" i="1"/>
  <c r="I1467" i="1"/>
  <c r="H1065" i="1"/>
  <c r="G1065" i="1"/>
  <c r="G597" i="1"/>
  <c r="H597" i="1"/>
  <c r="G509" i="1"/>
  <c r="H509" i="1"/>
  <c r="H457" i="1"/>
  <c r="G457" i="1"/>
  <c r="H275" i="1"/>
  <c r="G275" i="1"/>
  <c r="D1214" i="1" l="1"/>
  <c r="G1214" i="1" s="1"/>
  <c r="E175" i="5"/>
  <c r="D1152" i="1" s="1"/>
  <c r="I23" i="3"/>
  <c r="B316" i="9"/>
  <c r="E315" i="9"/>
  <c r="I10" i="3" s="1"/>
  <c r="H1436" i="1"/>
  <c r="G1436" i="1"/>
  <c r="E317" i="9"/>
  <c r="B318" i="9"/>
  <c r="H278" i="9"/>
  <c r="D984" i="1"/>
  <c r="D522" i="1"/>
  <c r="E636" i="4"/>
  <c r="D630" i="1" s="1"/>
  <c r="I17" i="3"/>
  <c r="E289" i="4"/>
  <c r="D147" i="1"/>
  <c r="H1383" i="1"/>
  <c r="G1383" i="1"/>
  <c r="G259" i="1"/>
  <c r="H259" i="1"/>
  <c r="G46" i="1"/>
  <c r="H46" i="1"/>
  <c r="K1451" i="9"/>
  <c r="G314" i="9"/>
  <c r="E314" i="9" s="1"/>
  <c r="B314" i="9" s="1"/>
  <c r="C1517" i="1"/>
  <c r="I34" i="3"/>
  <c r="G278" i="9"/>
  <c r="G285" i="9"/>
  <c r="E285" i="9" s="1"/>
  <c r="B285" i="9" s="1"/>
  <c r="F6" i="5"/>
  <c r="C984" i="1"/>
  <c r="C1152" i="1"/>
  <c r="G159" i="1"/>
  <c r="H159" i="1"/>
  <c r="G192" i="1"/>
  <c r="H192" i="1"/>
  <c r="G3" i="1"/>
  <c r="H3" i="1"/>
  <c r="H306" i="1"/>
  <c r="G306" i="1"/>
  <c r="H21" i="3"/>
  <c r="F68" i="5"/>
  <c r="C1046" i="1"/>
  <c r="H1112" i="1"/>
  <c r="G1112" i="1"/>
  <c r="H478" i="1"/>
  <c r="G478" i="1"/>
  <c r="H1153" i="1"/>
  <c r="G1153" i="1"/>
  <c r="H17" i="3"/>
  <c r="F151" i="4"/>
  <c r="D289" i="4"/>
  <c r="C147" i="1"/>
  <c r="C403" i="1"/>
  <c r="H522" i="1"/>
  <c r="G522" i="1"/>
  <c r="D407" i="4"/>
  <c r="C293" i="1"/>
  <c r="F298" i="4"/>
  <c r="D412" i="4"/>
  <c r="F6" i="4"/>
  <c r="H16" i="3"/>
  <c r="C2" i="1"/>
  <c r="G358" i="1"/>
  <c r="H358" i="1"/>
  <c r="H587" i="1"/>
  <c r="G587" i="1"/>
  <c r="G313" i="9"/>
  <c r="E313" i="9" s="1"/>
  <c r="H415" i="1"/>
  <c r="G415" i="1"/>
  <c r="H1096" i="1"/>
  <c r="G1096" i="1"/>
  <c r="H1408" i="1"/>
  <c r="G1408" i="1"/>
  <c r="H985" i="1"/>
  <c r="G985" i="1"/>
  <c r="G148" i="1"/>
  <c r="H148" i="1"/>
  <c r="G102" i="1"/>
  <c r="H102" i="1"/>
  <c r="G135" i="1"/>
  <c r="H135" i="1"/>
  <c r="H1047" i="1"/>
  <c r="G1047" i="1"/>
  <c r="H1518" i="1"/>
  <c r="G1518" i="1"/>
  <c r="H1299" i="1"/>
  <c r="H9" i="3"/>
  <c r="G1299" i="1"/>
  <c r="H1329" i="1"/>
  <c r="G1329" i="1"/>
  <c r="H19" i="9"/>
  <c r="E19" i="9" s="1"/>
  <c r="B19" i="9" s="1"/>
  <c r="H294" i="1"/>
  <c r="G294" i="1"/>
  <c r="F420" i="4"/>
  <c r="D635" i="4"/>
  <c r="C414" i="1"/>
  <c r="B21" i="9"/>
  <c r="E635" i="4"/>
  <c r="D629" i="1" s="1"/>
  <c r="D414" i="1"/>
  <c r="G211" i="1"/>
  <c r="H211" i="1"/>
  <c r="F141" i="6"/>
  <c r="H28" i="3"/>
  <c r="C1435" i="1"/>
  <c r="G78" i="1"/>
  <c r="H78" i="1"/>
  <c r="H574" i="1"/>
  <c r="G574" i="1"/>
  <c r="G523" i="1"/>
  <c r="H523" i="1"/>
  <c r="H453" i="1"/>
  <c r="G453" i="1"/>
  <c r="E407" i="4"/>
  <c r="D402" i="1" s="1"/>
  <c r="D293" i="1"/>
  <c r="E412" i="4"/>
  <c r="E408" i="4"/>
  <c r="D403" i="1" s="1"/>
  <c r="D345" i="1"/>
  <c r="H345" i="1" s="1"/>
  <c r="I21" i="3"/>
  <c r="D1046" i="1"/>
  <c r="H1183" i="1"/>
  <c r="G1183" i="1"/>
  <c r="D636" i="4"/>
  <c r="H1214" i="1" l="1"/>
  <c r="F175" i="5"/>
  <c r="E278" i="9"/>
  <c r="B278" i="9" s="1"/>
  <c r="F636" i="4"/>
  <c r="C630" i="1"/>
  <c r="F635" i="4"/>
  <c r="C629" i="1"/>
  <c r="G147" i="1"/>
  <c r="H147" i="1"/>
  <c r="D291" i="4"/>
  <c r="F289" i="4"/>
  <c r="D413" i="4"/>
  <c r="C285" i="1"/>
  <c r="G345" i="1"/>
  <c r="D290" i="4"/>
  <c r="G403" i="1"/>
  <c r="H403" i="1"/>
  <c r="K3" i="9"/>
  <c r="I9" i="3"/>
  <c r="E413" i="4"/>
  <c r="E414" i="4" s="1"/>
  <c r="D409" i="1" s="1"/>
  <c r="D285" i="1"/>
  <c r="E291" i="4"/>
  <c r="D287" i="1" s="1"/>
  <c r="E290" i="4"/>
  <c r="D286" i="1" s="1"/>
  <c r="H8" i="3"/>
  <c r="G984" i="1"/>
  <c r="H984" i="1"/>
  <c r="H1435" i="1"/>
  <c r="G1435" i="1"/>
  <c r="E312" i="9"/>
  <c r="B313" i="9"/>
  <c r="G293" i="1"/>
  <c r="H293" i="1"/>
  <c r="H1046" i="1"/>
  <c r="G1046" i="1"/>
  <c r="H1517" i="1"/>
  <c r="G1517" i="1"/>
  <c r="H11" i="3"/>
  <c r="E639" i="4"/>
  <c r="D407" i="1"/>
  <c r="G414" i="1"/>
  <c r="H414" i="1"/>
  <c r="G2" i="1"/>
  <c r="H2" i="1"/>
  <c r="D639" i="4"/>
  <c r="F412" i="4"/>
  <c r="C407" i="1"/>
  <c r="D414" i="4"/>
  <c r="C402" i="1"/>
  <c r="F407" i="4"/>
  <c r="F408" i="4"/>
  <c r="G1152" i="1"/>
  <c r="H1152" i="1"/>
  <c r="E277" i="9" l="1"/>
  <c r="I8" i="3" s="1"/>
  <c r="N3" i="9"/>
  <c r="I11" i="3"/>
  <c r="C286" i="1"/>
  <c r="F290" i="4"/>
  <c r="H629" i="1"/>
  <c r="G629" i="1"/>
  <c r="H407" i="1"/>
  <c r="G407" i="1"/>
  <c r="H285" i="1"/>
  <c r="G285" i="1"/>
  <c r="G630" i="1"/>
  <c r="H630" i="1"/>
  <c r="F414" i="4"/>
  <c r="C409" i="1"/>
  <c r="M3" i="9"/>
  <c r="D408" i="1"/>
  <c r="E415" i="4"/>
  <c r="D410" i="1" s="1"/>
  <c r="E640" i="4"/>
  <c r="E641" i="4" s="1"/>
  <c r="F291" i="4"/>
  <c r="C287" i="1"/>
  <c r="H402" i="1"/>
  <c r="G402" i="1"/>
  <c r="F639" i="4"/>
  <c r="C633" i="1"/>
  <c r="D633" i="1"/>
  <c r="D640" i="4"/>
  <c r="F413" i="4"/>
  <c r="C408" i="1"/>
  <c r="D415" i="4"/>
  <c r="H633" i="1" l="1"/>
  <c r="G633" i="1"/>
  <c r="H409" i="1"/>
  <c r="G409" i="1"/>
  <c r="H286" i="1"/>
  <c r="G286" i="1"/>
  <c r="D642" i="4"/>
  <c r="F640" i="4"/>
  <c r="C634" i="1"/>
  <c r="H287" i="1"/>
  <c r="G287" i="1"/>
  <c r="F415" i="4"/>
  <c r="C410" i="1"/>
  <c r="D641" i="4"/>
  <c r="G408" i="1"/>
  <c r="H408" i="1"/>
  <c r="D635" i="1"/>
  <c r="E642" i="4"/>
  <c r="D634" i="1"/>
  <c r="E646" i="4" l="1"/>
  <c r="D636" i="1"/>
  <c r="D646" i="4"/>
  <c r="F642" i="4"/>
  <c r="C636" i="1"/>
  <c r="E645" i="4"/>
  <c r="D645" i="4"/>
  <c r="C635" i="1"/>
  <c r="F641" i="4"/>
  <c r="G410" i="1"/>
  <c r="H410" i="1"/>
  <c r="G634" i="1"/>
  <c r="H634" i="1"/>
  <c r="H18" i="3" l="1"/>
  <c r="C639" i="1"/>
  <c r="F645" i="4"/>
  <c r="G276" i="9"/>
  <c r="E276" i="9" s="1"/>
  <c r="B276" i="9" s="1"/>
  <c r="F646" i="4"/>
  <c r="C640" i="1"/>
  <c r="H19" i="3"/>
  <c r="H635" i="1"/>
  <c r="G635" i="1"/>
  <c r="I18" i="3"/>
  <c r="D639" i="1"/>
  <c r="G636" i="1"/>
  <c r="H636" i="1"/>
  <c r="I19" i="3"/>
  <c r="D640" i="1"/>
  <c r="H7" i="3" l="1"/>
  <c r="J3" i="9" s="1"/>
  <c r="H640" i="1"/>
  <c r="G640" i="1"/>
  <c r="G639" i="1"/>
  <c r="H639" i="1"/>
  <c r="G274" i="9" l="1"/>
  <c r="M272" i="9"/>
  <c r="G18" i="9"/>
  <c r="L272" i="9"/>
  <c r="H274" i="9"/>
  <c r="H18" i="9"/>
  <c r="G17" i="9"/>
  <c r="J9" i="9"/>
  <c r="I6" i="9"/>
  <c r="K12" i="9"/>
  <c r="J17" i="9"/>
  <c r="J8" i="9"/>
  <c r="H16" i="9"/>
  <c r="M15" i="9"/>
  <c r="J5" i="9"/>
  <c r="L16" i="9"/>
  <c r="I12" i="9"/>
  <c r="J7" i="9"/>
  <c r="K13" i="9"/>
  <c r="I7" i="9"/>
  <c r="J12" i="9"/>
  <c r="K11" i="9"/>
  <c r="H17" i="9"/>
  <c r="K8" i="9"/>
  <c r="J11" i="9"/>
  <c r="K6" i="9"/>
  <c r="I11" i="9"/>
  <c r="J6" i="9"/>
  <c r="J13" i="9"/>
  <c r="I5" i="9"/>
  <c r="L15" i="9"/>
  <c r="H15" i="9"/>
  <c r="K9" i="9"/>
  <c r="I13" i="9"/>
  <c r="I17" i="9"/>
  <c r="M16" i="9"/>
  <c r="K10" i="9"/>
  <c r="J10" i="9"/>
  <c r="K5" i="9"/>
  <c r="K7" i="9"/>
  <c r="G15" i="9"/>
  <c r="G16" i="9"/>
  <c r="I8" i="9"/>
  <c r="I9" i="9"/>
  <c r="F15" i="9" l="1"/>
  <c r="E15" i="9"/>
  <c r="F272" i="9"/>
  <c r="B272" i="9" s="1"/>
  <c r="E5" i="9"/>
  <c r="B5" i="9" s="1"/>
  <c r="E12" i="9"/>
  <c r="B12" i="9" s="1"/>
  <c r="E8" i="9"/>
  <c r="B8" i="9" s="1"/>
  <c r="E11" i="9"/>
  <c r="B11" i="9" s="1"/>
  <c r="E17" i="9"/>
  <c r="B17" i="9" s="1"/>
  <c r="E18" i="9"/>
  <c r="B18" i="9" s="1"/>
  <c r="E9" i="9"/>
  <c r="B9" i="9" s="1"/>
  <c r="E7" i="9"/>
  <c r="B7" i="9" s="1"/>
  <c r="F16" i="9"/>
  <c r="E16" i="9"/>
  <c r="E10" i="9"/>
  <c r="B10" i="9" s="1"/>
  <c r="E13" i="9"/>
  <c r="B13" i="9" s="1"/>
  <c r="E6" i="9"/>
  <c r="B6" i="9" s="1"/>
  <c r="E274" i="9"/>
  <c r="F14" i="9" l="1"/>
  <c r="F20" i="9"/>
  <c r="B15" i="9"/>
  <c r="B274" i="9"/>
  <c r="E20" i="9"/>
  <c r="I7" i="3" s="1"/>
  <c r="E4" i="9"/>
  <c r="B16"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<sst xmlns="http://schemas.openxmlformats.org/spreadsheetml/2006/main" count="4374" uniqueCount="3427">
  <si>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</si>
  <si>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</si>
  <si>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</si>
  <si>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</si>
  <si>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</si>
  <si>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</si>
  <si>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</si>
  <si>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</si>
  <si>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</si>
  <si>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</si>
  <si>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</si>
  <si>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</si>
  <si>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</si>
  <si>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</si>
  <si>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</si>
  <si>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</si>
  <si>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</si>
  <si>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</si>
  <si>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</si>
  <si>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</si>
  <si>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</si>
  <si>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</si>
  <si>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</si>
  <si>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</si>
  <si>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</si>
  <si>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</si>
  <si>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</si>
  <si>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</si>
  <si>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</si>
  <si>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</si>
  <si>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</si>
  <si>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ŠKRINJICA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</si>
  <si>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</si>
  <si>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</si>
  <si>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</si>
  <si>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</si>
  <si>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</si>
  <si>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</si>
  <si>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</si>
  <si>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</si>
  <si>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</si>
  <si>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</si>
  <si>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</si>
  <si>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</si>
  <si>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</si>
  <si>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</si>
  <si>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</si>
  <si>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</si>
  <si>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</si>
  <si>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31309 - DJEČJI VRTIĆ ŠKRINJICA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</si>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</sst>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499279.57000000007</v>
      </c>
      <c r="D2" s="6">
        <f>'PR-RAS'!E6</f>
        <v>633056.84</v>
      </c>
      <c r="E2" s="6">
        <v>0</v>
      </c>
      <c r="F2" s="6">
        <v>0</v>
      </c>
      <c r="G2" s="7">
        <f t="shared" ref="G2:G264" si="0">(B2/1000)*(C2*1+D2*2)</f>
        <v>1765.3932500000001</v>
      </c>
      <c r="H2" s="7">
        <f t="shared" ref="H2:H264" si="1">ABS(C2-ROUND(C2,0))+ABS(D2-ROUND(D2,0))</f>
        <v>0.58999999996740371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1510.4</v>
      </c>
      <c r="D46" s="1">
        <f>'PR-RAS'!E50</f>
        <v>1366.4</v>
      </c>
      <c r="E46" s="1">
        <v>0</v>
      </c>
      <c r="F46" s="1">
        <v>0</v>
      </c>
      <c r="G46" s="2">
        <f t="shared" si="0"/>
        <v>190.94400000000002</v>
      </c>
      <c r="H46" s="2">
        <f t="shared" si="1"/>
        <v>0.8000000000001819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1510.4</v>
      </c>
      <c r="D64" s="1">
        <f>'PR-RAS'!E68</f>
        <v>1366.4</v>
      </c>
      <c r="E64" s="1">
        <v>0</v>
      </c>
      <c r="F64" s="1">
        <v>0</v>
      </c>
      <c r="G64" s="2">
        <f t="shared" si="0"/>
        <v>267.32160000000005</v>
      </c>
      <c r="H64" s="2">
        <f t="shared" si="1"/>
        <v>0.8000000000001819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1510.4</v>
      </c>
      <c r="D65" s="1">
        <f>'PR-RAS'!E69</f>
        <v>1366.4</v>
      </c>
      <c r="E65" s="1">
        <v>0</v>
      </c>
      <c r="F65" s="1">
        <v>0</v>
      </c>
      <c r="G65" s="2">
        <f t="shared" si="0"/>
        <v>271.56480000000005</v>
      </c>
      <c r="H65" s="2">
        <f t="shared" si="1"/>
        <v>0.8000000000001819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178725.37</v>
      </c>
      <c r="D102" s="1">
        <f>'PR-RAS'!E106</f>
        <v>182809.73</v>
      </c>
      <c r="E102" s="1">
        <v>0</v>
      </c>
      <c r="F102" s="1">
        <v>0</v>
      </c>
      <c r="G102" s="2">
        <f t="shared" si="0"/>
        <v>54978.827830000009</v>
      </c>
      <c r="H102" s="2">
        <f t="shared" si="1"/>
        <v>0.63999999998486601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178725.37</v>
      </c>
      <c r="D108" s="1">
        <f>'PR-RAS'!E112</f>
        <v>182809.73</v>
      </c>
      <c r="E108" s="1">
        <v>0</v>
      </c>
      <c r="F108" s="1">
        <v>0</v>
      </c>
      <c r="G108" s="2">
        <f t="shared" si="0"/>
        <v>58244.896810000006</v>
      </c>
      <c r="H108" s="2">
        <f t="shared" si="1"/>
        <v>0.63999999998486601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178725.37</v>
      </c>
      <c r="D113" s="1">
        <f>'PR-RAS'!E117</f>
        <v>182809.73</v>
      </c>
      <c r="E113" s="1">
        <v>0</v>
      </c>
      <c r="F113" s="1">
        <v>0</v>
      </c>
      <c r="G113" s="2">
        <f t="shared" si="0"/>
        <v>60966.620960000007</v>
      </c>
      <c r="H113" s="2">
        <f t="shared" si="1"/>
        <v>0.63999999998486601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1331.54</v>
      </c>
      <c r="E120" s="1">
        <v>0</v>
      </c>
      <c r="F120" s="1">
        <v>0</v>
      </c>
      <c r="G120" s="2">
        <f t="shared" si="0"/>
        <v>316.90652</v>
      </c>
      <c r="H120" s="2">
        <f t="shared" si="1"/>
        <v>0.46000000000003638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1331.54</v>
      </c>
      <c r="E124" s="1">
        <v>0</v>
      </c>
      <c r="F124" s="1">
        <v>0</v>
      </c>
      <c r="G124" s="2">
        <f t="shared" si="0"/>
        <v>327.55883999999998</v>
      </c>
      <c r="H124" s="2">
        <f t="shared" si="1"/>
        <v>0.46000000000003638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1331.54</v>
      </c>
      <c r="E125" s="1">
        <v>0</v>
      </c>
      <c r="F125" s="1">
        <v>0</v>
      </c>
      <c r="G125" s="2">
        <f t="shared" si="0"/>
        <v>330.22192000000001</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318831.40000000002</v>
      </c>
      <c r="D129" s="1">
        <f>'PR-RAS'!E133</f>
        <v>447537.17</v>
      </c>
      <c r="E129" s="1">
        <v>0</v>
      </c>
      <c r="F129" s="1">
        <v>0</v>
      </c>
      <c r="G129" s="2">
        <f t="shared" si="0"/>
        <v>155379.93471999999</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318831.40000000002</v>
      </c>
      <c r="D130" s="1">
        <f>'PR-RAS'!E134</f>
        <v>447537.17</v>
      </c>
      <c r="E130" s="1">
        <v>0</v>
      </c>
      <c r="F130" s="1">
        <v>0</v>
      </c>
      <c r="G130" s="2">
        <f t="shared" si="0"/>
        <v>156593.84046000001</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318831.40000000002</v>
      </c>
      <c r="D131" s="1">
        <f>'PR-RAS'!E135</f>
        <v>447537.17</v>
      </c>
      <c r="E131" s="1">
        <v>0</v>
      </c>
      <c r="F131" s="1">
        <v>0</v>
      </c>
      <c r="G131" s="2">
        <f t="shared" si="0"/>
        <v>157807.74619999999</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212.39</v>
      </c>
      <c r="D135" s="1">
        <f>'PR-RAS'!E139</f>
        <v>12</v>
      </c>
      <c r="E135" s="1">
        <v>0</v>
      </c>
      <c r="F135" s="1">
        <v>0</v>
      </c>
      <c r="G135" s="2">
        <f t="shared" si="0"/>
        <v>31.676259999999999</v>
      </c>
      <c r="H135" s="2">
        <f t="shared" si="1"/>
        <v>0.38999999999998636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212.39</v>
      </c>
      <c r="D146" s="1">
        <f>'PR-RAS'!E150</f>
        <v>12</v>
      </c>
      <c r="E146" s="1">
        <v>0</v>
      </c>
      <c r="F146" s="1">
        <v>0</v>
      </c>
      <c r="G146" s="2">
        <f t="shared" si="0"/>
        <v>34.276549999999993</v>
      </c>
      <c r="H146" s="2">
        <f t="shared" si="1"/>
        <v>0.38999999999998636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485938.66000000003</v>
      </c>
      <c r="D147" s="1">
        <f>'PR-RAS'!E151</f>
        <v>628158.18999999994</v>
      </c>
      <c r="E147" s="1">
        <v>0</v>
      </c>
      <c r="F147" s="1">
        <v>0</v>
      </c>
      <c r="G147" s="2">
        <f t="shared" si="0"/>
        <v>254369.23583999998</v>
      </c>
      <c r="H147" s="2">
        <f t="shared" si="1"/>
        <v>0.52999999991152436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372825.44000000006</v>
      </c>
      <c r="D148" s="1">
        <f>'PR-RAS'!E152</f>
        <v>495855.5</v>
      </c>
      <c r="E148" s="1">
        <v>0</v>
      </c>
      <c r="F148" s="1">
        <v>0</v>
      </c>
      <c r="G148" s="2">
        <f t="shared" si="0"/>
        <v>200586.85667999997</v>
      </c>
      <c r="H148" s="2">
        <f t="shared" si="1"/>
        <v>0.94000000006053597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297464.65000000002</v>
      </c>
      <c r="D149" s="1">
        <f>'PR-RAS'!E153</f>
        <v>395396.15</v>
      </c>
      <c r="E149" s="1">
        <v>0</v>
      </c>
      <c r="F149" s="1">
        <v>0</v>
      </c>
      <c r="G149" s="2">
        <f t="shared" si="0"/>
        <v>161062.02860000002</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297464.65000000002</v>
      </c>
      <c r="D150" s="1">
        <f>'PR-RAS'!E154</f>
        <v>395396.15</v>
      </c>
      <c r="E150" s="1">
        <v>0</v>
      </c>
      <c r="F150" s="1">
        <v>0</v>
      </c>
      <c r="G150" s="2">
        <f t="shared" si="0"/>
        <v>162150.28555000003</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34087.32</v>
      </c>
      <c r="D154" s="1">
        <f>'PR-RAS'!E158</f>
        <v>41575.25</v>
      </c>
      <c r="E154" s="1">
        <v>0</v>
      </c>
      <c r="F154" s="1">
        <v>0</v>
      </c>
      <c r="G154" s="2">
        <f t="shared" si="0"/>
        <v>17937.386460000002</v>
      </c>
      <c r="H154" s="2">
        <f t="shared" si="1"/>
        <v>0.56999999999970896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41273.47</v>
      </c>
      <c r="D155" s="1">
        <f>'PR-RAS'!E159</f>
        <v>58884.1</v>
      </c>
      <c r="E155" s="1">
        <v>0</v>
      </c>
      <c r="F155" s="1">
        <v>0</v>
      </c>
      <c r="G155" s="2">
        <f t="shared" si="0"/>
        <v>24492.417179999997</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41273.47</v>
      </c>
      <c r="D157" s="1">
        <f>'PR-RAS'!E161</f>
        <v>58884.1</v>
      </c>
      <c r="E157" s="1">
        <v>0</v>
      </c>
      <c r="F157" s="1">
        <v>0</v>
      </c>
      <c r="G157" s="2">
        <f t="shared" si="0"/>
        <v>24810.500519999998</v>
      </c>
      <c r="H157" s="2">
        <f t="shared" si="1"/>
        <v>0.56999999999970896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111919.62</v>
      </c>
      <c r="D159" s="1">
        <f>'PR-RAS'!E163</f>
        <v>130943.7</v>
      </c>
      <c r="E159" s="1">
        <v>0</v>
      </c>
      <c r="F159" s="1">
        <v>0</v>
      </c>
      <c r="G159" s="2">
        <f t="shared" si="0"/>
        <v>59061.509160000001</v>
      </c>
      <c r="H159" s="2">
        <f t="shared" si="1"/>
        <v>0.680000000007567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26238.86</v>
      </c>
      <c r="D160" s="1">
        <f>'PR-RAS'!E164</f>
        <v>25409.21</v>
      </c>
      <c r="E160" s="1">
        <v>0</v>
      </c>
      <c r="F160" s="1">
        <v>0</v>
      </c>
      <c r="G160" s="2">
        <f t="shared" si="0"/>
        <v>12252.10752</v>
      </c>
      <c r="H160" s="2">
        <f t="shared" si="1"/>
        <v>0.34999999999854481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2143</v>
      </c>
      <c r="D161" s="1">
        <f>'PR-RAS'!E165</f>
        <v>3406.74</v>
      </c>
      <c r="E161" s="1">
        <v>0</v>
      </c>
      <c r="F161" s="1">
        <v>0</v>
      </c>
      <c r="G161" s="2">
        <f t="shared" si="0"/>
        <v>1433.0367999999999</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21857.599999999999</v>
      </c>
      <c r="D162" s="1">
        <f>'PR-RAS'!E166</f>
        <v>19250.22</v>
      </c>
      <c r="E162" s="1">
        <v>0</v>
      </c>
      <c r="F162" s="1">
        <v>0</v>
      </c>
      <c r="G162" s="2">
        <f t="shared" si="0"/>
        <v>9717.64444</v>
      </c>
      <c r="H162" s="2">
        <f t="shared" si="1"/>
        <v>0.62000000000261934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2210.2600000000002</v>
      </c>
      <c r="D163" s="1">
        <f>'PR-RAS'!E167</f>
        <v>2614.25</v>
      </c>
      <c r="E163" s="1">
        <v>0</v>
      </c>
      <c r="F163" s="1">
        <v>0</v>
      </c>
      <c r="G163" s="2">
        <f t="shared" si="0"/>
        <v>1205.0791200000001</v>
      </c>
      <c r="H163" s="2">
        <f t="shared" si="1"/>
        <v>0.51000000000021828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v>
      </c>
      <c r="D164" s="1">
        <f>'PR-RAS'!E168</f>
        <v>138</v>
      </c>
      <c r="E164" s="1">
        <v>0</v>
      </c>
      <c r="F164" s="1">
        <v>0</v>
      </c>
      <c r="G164" s="2">
        <f t="shared" si="0"/>
        <v>49.552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66088.69</v>
      </c>
      <c r="D165" s="1">
        <f>'PR-RAS'!E169</f>
        <v>78364.820000000007</v>
      </c>
      <c r="E165" s="1">
        <v>0</v>
      </c>
      <c r="F165" s="1">
        <v>0</v>
      </c>
      <c r="G165" s="2">
        <f t="shared" si="0"/>
        <v>36542.206120000003</v>
      </c>
      <c r="H165" s="2">
        <f t="shared" si="1"/>
        <v>0.48999999999068677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7060.04</v>
      </c>
      <c r="D166" s="1">
        <f>'PR-RAS'!E170</f>
        <v>8355.08</v>
      </c>
      <c r="E166" s="1">
        <v>0</v>
      </c>
      <c r="F166" s="1">
        <v>0</v>
      </c>
      <c r="G166" s="2">
        <f t="shared" si="0"/>
        <v>3922.0830000000001</v>
      </c>
      <c r="H166" s="2">
        <f t="shared" si="1"/>
        <v>0.11999999999989086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29541.71</v>
      </c>
      <c r="D167" s="1">
        <f>'PR-RAS'!E171</f>
        <v>36972.75</v>
      </c>
      <c r="E167" s="1">
        <v>0</v>
      </c>
      <c r="F167" s="1">
        <v>0</v>
      </c>
      <c r="G167" s="2">
        <f t="shared" si="0"/>
        <v>17178.87686</v>
      </c>
      <c r="H167" s="2">
        <f t="shared" si="1"/>
        <v>0.54000000000087311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28234.97</v>
      </c>
      <c r="D168" s="1">
        <f>'PR-RAS'!E172</f>
        <v>27490.93</v>
      </c>
      <c r="E168" s="1">
        <v>0</v>
      </c>
      <c r="F168" s="1">
        <v>0</v>
      </c>
      <c r="G168" s="2">
        <f t="shared" si="0"/>
        <v>13897.210610000002</v>
      </c>
      <c r="H168" s="2">
        <f t="shared" si="1"/>
        <v>9.9999999998544808E-2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1055.07</v>
      </c>
      <c r="D169" s="1">
        <f>'PR-RAS'!E173</f>
        <v>851.04</v>
      </c>
      <c r="E169" s="1">
        <v>0</v>
      </c>
      <c r="F169" s="1">
        <v>0</v>
      </c>
      <c r="G169" s="2">
        <f t="shared" si="0"/>
        <v>463.20119999999997</v>
      </c>
      <c r="H169" s="2">
        <f t="shared" si="1"/>
        <v>0.10999999999989996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69.150000000000006</v>
      </c>
      <c r="D170" s="1">
        <f>'PR-RAS'!E174</f>
        <v>3286.38</v>
      </c>
      <c r="E170" s="1">
        <v>0</v>
      </c>
      <c r="F170" s="1">
        <v>0</v>
      </c>
      <c r="G170" s="2">
        <f t="shared" si="0"/>
        <v>1122.48279</v>
      </c>
      <c r="H170" s="2">
        <f t="shared" si="1"/>
        <v>0.53000000000011482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127.75</v>
      </c>
      <c r="D172" s="1">
        <f>'PR-RAS'!E176</f>
        <v>1408.64</v>
      </c>
      <c r="E172" s="1">
        <v>0</v>
      </c>
      <c r="F172" s="1">
        <v>0</v>
      </c>
      <c r="G172" s="2">
        <f t="shared" si="0"/>
        <v>503.60013000000009</v>
      </c>
      <c r="H172" s="2">
        <f t="shared" si="1"/>
        <v>0.60999999999989996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13780.25</v>
      </c>
      <c r="D173" s="1">
        <f>'PR-RAS'!E177</f>
        <v>19844.84</v>
      </c>
      <c r="E173" s="1">
        <v>0</v>
      </c>
      <c r="F173" s="1">
        <v>0</v>
      </c>
      <c r="G173" s="2">
        <f t="shared" si="0"/>
        <v>9196.8279599999987</v>
      </c>
      <c r="H173" s="2">
        <f t="shared" si="1"/>
        <v>0.40999999999985448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1492.75</v>
      </c>
      <c r="D174" s="1">
        <f>'PR-RAS'!E178</f>
        <v>1251.17</v>
      </c>
      <c r="E174" s="1">
        <v>0</v>
      </c>
      <c r="F174" s="1">
        <v>0</v>
      </c>
      <c r="G174" s="2">
        <f t="shared" si="0"/>
        <v>691.15057000000002</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3683.45</v>
      </c>
      <c r="D175" s="1">
        <f>'PR-RAS'!E179</f>
        <v>8657.75</v>
      </c>
      <c r="E175" s="1">
        <v>0</v>
      </c>
      <c r="F175" s="1">
        <v>0</v>
      </c>
      <c r="G175" s="2">
        <f t="shared" si="0"/>
        <v>3653.8172999999997</v>
      </c>
      <c r="H175" s="2">
        <f t="shared" si="1"/>
        <v>0.6999999999998181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387.4</v>
      </c>
      <c r="D176" s="1">
        <f>'PR-RAS'!E180</f>
        <v>350</v>
      </c>
      <c r="E176" s="1">
        <v>0</v>
      </c>
      <c r="F176" s="1">
        <v>0</v>
      </c>
      <c r="G176" s="2">
        <f t="shared" si="0"/>
        <v>190.29500000000002</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2388.62</v>
      </c>
      <c r="D177" s="1">
        <f>'PR-RAS'!E181</f>
        <v>2902.5</v>
      </c>
      <c r="E177" s="1">
        <v>0</v>
      </c>
      <c r="F177" s="1">
        <v>0</v>
      </c>
      <c r="G177" s="2">
        <f t="shared" si="0"/>
        <v>1442.0771199999997</v>
      </c>
      <c r="H177" s="2">
        <f t="shared" si="1"/>
        <v>0.88000000000010914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1119.27</v>
      </c>
      <c r="D179" s="1">
        <f>'PR-RAS'!E183</f>
        <v>1316.12</v>
      </c>
      <c r="E179" s="1">
        <v>0</v>
      </c>
      <c r="F179" s="1">
        <v>0</v>
      </c>
      <c r="G179" s="2">
        <f t="shared" si="0"/>
        <v>667.76877999999988</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331.18</v>
      </c>
      <c r="D180" s="1">
        <f>'PR-RAS'!E184</f>
        <v>953.72</v>
      </c>
      <c r="E180" s="1">
        <v>0</v>
      </c>
      <c r="F180" s="1">
        <v>0</v>
      </c>
      <c r="G180" s="2">
        <f t="shared" si="0"/>
        <v>400.71297999999996</v>
      </c>
      <c r="H180" s="2">
        <f t="shared" si="1"/>
        <v>0.45999999999997954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734.88</v>
      </c>
      <c r="D181" s="1">
        <f>'PR-RAS'!E185</f>
        <v>781.84</v>
      </c>
      <c r="E181" s="1">
        <v>0</v>
      </c>
      <c r="F181" s="1">
        <v>0</v>
      </c>
      <c r="G181" s="2">
        <f t="shared" si="0"/>
        <v>413.74079999999998</v>
      </c>
      <c r="H181" s="2">
        <f t="shared" si="1"/>
        <v>0.27999999999997272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3642.7</v>
      </c>
      <c r="D182" s="1">
        <f>'PR-RAS'!E186</f>
        <v>3631.74</v>
      </c>
      <c r="E182" s="1">
        <v>0</v>
      </c>
      <c r="F182" s="1">
        <v>0</v>
      </c>
      <c r="G182" s="2">
        <f t="shared" si="0"/>
        <v>1974.0185799999999</v>
      </c>
      <c r="H182" s="2">
        <f t="shared" si="1"/>
        <v>0.56000000000040018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5811.82</v>
      </c>
      <c r="D184" s="1">
        <f>'PR-RAS'!E188</f>
        <v>7324.83</v>
      </c>
      <c r="E184" s="1">
        <v>0</v>
      </c>
      <c r="F184" s="1">
        <v>0</v>
      </c>
      <c r="G184" s="2">
        <f t="shared" si="0"/>
        <v>3744.45084</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1136.47</v>
      </c>
      <c r="D185" s="1">
        <f>'PR-RAS'!E189</f>
        <v>1710.52</v>
      </c>
      <c r="E185" s="1">
        <v>0</v>
      </c>
      <c r="F185" s="1">
        <v>0</v>
      </c>
      <c r="G185" s="2">
        <f t="shared" si="0"/>
        <v>838.58184000000006</v>
      </c>
      <c r="H185" s="2">
        <f t="shared" si="1"/>
        <v>0.95000000000004547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806.75</v>
      </c>
      <c r="D186" s="1">
        <f>'PR-RAS'!E190</f>
        <v>806.75</v>
      </c>
      <c r="E186" s="1">
        <v>0</v>
      </c>
      <c r="F186" s="1">
        <v>0</v>
      </c>
      <c r="G186" s="2">
        <f t="shared" si="0"/>
        <v>447.74624999999997</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96.64</v>
      </c>
      <c r="D187" s="1">
        <f>'PR-RAS'!E191</f>
        <v>262.61</v>
      </c>
      <c r="E187" s="1">
        <v>0</v>
      </c>
      <c r="F187" s="1">
        <v>0</v>
      </c>
      <c r="G187" s="2">
        <f t="shared" si="0"/>
        <v>115.66596</v>
      </c>
      <c r="H187" s="2">
        <f t="shared" si="1"/>
        <v>0.74999999999998579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1501.05</v>
      </c>
      <c r="D189" s="1">
        <f>'PR-RAS'!E193</f>
        <v>812</v>
      </c>
      <c r="E189" s="1">
        <v>0</v>
      </c>
      <c r="F189" s="1">
        <v>0</v>
      </c>
      <c r="G189" s="2">
        <f t="shared" si="0"/>
        <v>587.50940000000003</v>
      </c>
      <c r="H189" s="2">
        <f t="shared" si="1"/>
        <v>4.9999999999954525E-2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2270.91</v>
      </c>
      <c r="D191" s="1">
        <f>'PR-RAS'!E195</f>
        <v>3732.95</v>
      </c>
      <c r="E191" s="1">
        <v>0</v>
      </c>
      <c r="F191" s="1">
        <v>0</v>
      </c>
      <c r="G191" s="2">
        <f t="shared" si="0"/>
        <v>1849.9938999999999</v>
      </c>
      <c r="H191" s="2">
        <f t="shared" si="1"/>
        <v>0.14000000000032742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1193.5999999999999</v>
      </c>
      <c r="D192" s="1">
        <f>'PR-RAS'!E196</f>
        <v>1358.99</v>
      </c>
      <c r="E192" s="1">
        <v>0</v>
      </c>
      <c r="F192" s="1">
        <v>0</v>
      </c>
      <c r="G192" s="2">
        <f t="shared" si="0"/>
        <v>747.11177999999995</v>
      </c>
      <c r="H192" s="2">
        <f t="shared" si="1"/>
        <v>0.41000000000008185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1193.5999999999999</v>
      </c>
      <c r="D206" s="1">
        <f>'PR-RAS'!E210</f>
        <v>1358.99</v>
      </c>
      <c r="E206" s="1">
        <v>0</v>
      </c>
      <c r="F206" s="1">
        <v>0</v>
      </c>
      <c r="G206" s="2">
        <f t="shared" si="0"/>
        <v>801.87389999999994</v>
      </c>
      <c r="H206" s="2">
        <f t="shared" si="1"/>
        <v>0.41000000000008185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1193.5999999999999</v>
      </c>
      <c r="D207" s="1">
        <f>'PR-RAS'!E211</f>
        <v>1187.6600000000001</v>
      </c>
      <c r="E207" s="1">
        <v>0</v>
      </c>
      <c r="F207" s="1">
        <v>0</v>
      </c>
      <c r="G207" s="2">
        <f t="shared" si="0"/>
        <v>735.19751999999994</v>
      </c>
      <c r="H207" s="2">
        <f t="shared" si="1"/>
        <v>0.74000000000000909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171.33</v>
      </c>
      <c r="E209" s="1">
        <v>0</v>
      </c>
      <c r="F209" s="1">
        <v>0</v>
      </c>
      <c r="G209" s="2">
        <f t="shared" si="0"/>
        <v>71.27328</v>
      </c>
      <c r="H209" s="2">
        <f t="shared" si="1"/>
        <v>0.33000000000001251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485938.66000000003</v>
      </c>
      <c r="D285" s="1">
        <f>'PR-RAS'!E289</f>
        <v>628158.18999999994</v>
      </c>
      <c r="E285" s="1">
        <v>0</v>
      </c>
      <c r="F285" s="1">
        <v>0</v>
      </c>
      <c r="G285" s="2">
        <f t="shared" si="8"/>
        <v>494800.43135999999</v>
      </c>
      <c r="H285" s="2">
        <f t="shared" si="9"/>
        <v>0.52999999991152436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13340.910000000033</v>
      </c>
      <c r="D286" s="1">
        <f>'PR-RAS'!E290</f>
        <v>4898.6500000000233</v>
      </c>
      <c r="E286" s="1">
        <v>0</v>
      </c>
      <c r="F286" s="1">
        <v>0</v>
      </c>
      <c r="G286" s="2">
        <f t="shared" si="8"/>
        <v>6594.3898500000223</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14666.83</v>
      </c>
      <c r="D289" s="1">
        <f>'PR-RAS'!E293</f>
        <v>10276.15</v>
      </c>
      <c r="E289" s="1">
        <v>0</v>
      </c>
      <c r="F289" s="1">
        <v>0</v>
      </c>
      <c r="G289" s="2">
        <f t="shared" si="8"/>
        <v>10143.109439999998</v>
      </c>
      <c r="H289" s="2">
        <f t="shared" si="9"/>
        <v>0.31999999999970896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3456.57</v>
      </c>
      <c r="D290" s="1">
        <f>'PR-RAS'!E294</f>
        <v>4349.6400000000003</v>
      </c>
      <c r="E290" s="1">
        <v>0</v>
      </c>
      <c r="F290" s="1">
        <v>0</v>
      </c>
      <c r="G290" s="2">
        <f t="shared" si="8"/>
        <v>3513.0406499999999</v>
      </c>
      <c r="H290" s="2">
        <f t="shared" si="9"/>
        <v>0.78999999999950887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5426.7300000000005</v>
      </c>
      <c r="D345" s="1">
        <f>'PR-RAS'!E350</f>
        <v>3871.22</v>
      </c>
      <c r="E345" s="1">
        <v>0</v>
      </c>
      <c r="F345" s="1">
        <v>0</v>
      </c>
      <c r="G345" s="2">
        <f t="shared" si="8"/>
        <v>4530.1944800000001</v>
      </c>
      <c r="H345" s="2">
        <f t="shared" si="9"/>
        <v>0.48999999999932697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5426.7300000000005</v>
      </c>
      <c r="D358" s="1">
        <f>'PR-RAS'!E363</f>
        <v>3871.22</v>
      </c>
      <c r="E358" s="1">
        <v>0</v>
      </c>
      <c r="F358" s="1">
        <v>0</v>
      </c>
      <c r="G358" s="2">
        <f t="shared" si="8"/>
        <v>4701.3936899999999</v>
      </c>
      <c r="H358" s="2">
        <f t="shared" si="9"/>
        <v>0.48999999999932697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4234.09</v>
      </c>
      <c r="D364" s="1">
        <f>'PR-RAS'!E369</f>
        <v>3871.22</v>
      </c>
      <c r="E364" s="1">
        <v>0</v>
      </c>
      <c r="F364" s="1">
        <v>0</v>
      </c>
      <c r="G364" s="2">
        <f t="shared" si="8"/>
        <v>4347.4803899999997</v>
      </c>
      <c r="H364" s="2">
        <f t="shared" si="9"/>
        <v>0.30999999999994543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4234.09</v>
      </c>
      <c r="D371" s="1">
        <f>'PR-RAS'!E376</f>
        <v>3871.22</v>
      </c>
      <c r="E371" s="1">
        <v>0</v>
      </c>
      <c r="F371" s="1">
        <v>0</v>
      </c>
      <c r="G371" s="2">
        <f t="shared" si="8"/>
        <v>4431.3160999999991</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1192.6400000000001</v>
      </c>
      <c r="D386" s="1">
        <f>'PR-RAS'!E391</f>
        <v>0</v>
      </c>
      <c r="E386" s="1">
        <v>0</v>
      </c>
      <c r="F386" s="1">
        <v>0</v>
      </c>
      <c r="G386" s="2">
        <f t="shared" si="8"/>
        <v>459.16640000000007</v>
      </c>
      <c r="H386" s="2">
        <f t="shared" si="9"/>
        <v>0.35999999999989996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1192.6400000000001</v>
      </c>
      <c r="D388" s="1">
        <f>'PR-RAS'!E393</f>
        <v>0</v>
      </c>
      <c r="E388" s="1">
        <v>0</v>
      </c>
      <c r="F388" s="1">
        <v>0</v>
      </c>
      <c r="G388" s="2">
        <f t="shared" si="8"/>
        <v>461.55168000000003</v>
      </c>
      <c r="H388" s="2">
        <f t="shared" si="9"/>
        <v>0.35999999999989996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5426.7300000000005</v>
      </c>
      <c r="D403" s="1">
        <f>'PR-RAS'!E408</f>
        <v>3871.22</v>
      </c>
      <c r="E403" s="1">
        <v>0</v>
      </c>
      <c r="F403" s="1">
        <v>0</v>
      </c>
      <c r="G403" s="2">
        <f t="shared" si="8"/>
        <v>5294.0063399999999</v>
      </c>
      <c r="H403" s="2">
        <f t="shared" si="9"/>
        <v>0.48999999999932697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3523.5</v>
      </c>
      <c r="D405" s="1">
        <f>'PR-RAS'!E410</f>
        <v>0</v>
      </c>
      <c r="E405" s="1">
        <v>0</v>
      </c>
      <c r="F405" s="1">
        <v>0</v>
      </c>
      <c r="G405" s="2">
        <f t="shared" si="8"/>
        <v>1423.4940000000001</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499279.57000000007</v>
      </c>
      <c r="D407" s="1">
        <f>'PR-RAS'!E412</f>
        <v>633056.84</v>
      </c>
      <c r="E407" s="1">
        <v>0</v>
      </c>
      <c r="F407" s="1">
        <v>0</v>
      </c>
      <c r="G407" s="2">
        <f t="shared" si="8"/>
        <v>716749.65950000007</v>
      </c>
      <c r="H407" s="2">
        <f t="shared" si="9"/>
        <v>0.58999999996740371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491365.39</v>
      </c>
      <c r="D408" s="1">
        <f>'PR-RAS'!E413</f>
        <v>632029.40999999992</v>
      </c>
      <c r="E408" s="1">
        <v>0</v>
      </c>
      <c r="F408" s="1">
        <v>0</v>
      </c>
      <c r="G408" s="2">
        <f t="shared" si="8"/>
        <v>714457.6534699999</v>
      </c>
      <c r="H408" s="2">
        <f t="shared" si="9"/>
        <v>0.79999999993015081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7914.1800000000512</v>
      </c>
      <c r="D409" s="1">
        <f>'PR-RAS'!E414</f>
        <v>1027.4300000000512</v>
      </c>
      <c r="E409" s="1">
        <v>0</v>
      </c>
      <c r="F409" s="1">
        <v>0</v>
      </c>
      <c r="G409" s="2">
        <f t="shared" si="8"/>
        <v>4067.3683200000623</v>
      </c>
      <c r="H409" s="2">
        <f t="shared" si="9"/>
        <v>0.61000000010244548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18190.330000000002</v>
      </c>
      <c r="D412" s="1">
        <f>'PR-RAS'!E417</f>
        <v>10276.15</v>
      </c>
      <c r="E412" s="1">
        <v>0</v>
      </c>
      <c r="F412" s="1">
        <v>0</v>
      </c>
      <c r="G412" s="2">
        <f t="shared" si="8"/>
        <v>15923.220930000001</v>
      </c>
      <c r="H412" s="2">
        <f t="shared" si="9"/>
        <v>0.48000000000138243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3456.57</v>
      </c>
      <c r="D413" s="1">
        <f>'PR-RAS'!E418</f>
        <v>4349.6400000000003</v>
      </c>
      <c r="E413" s="1">
        <v>0</v>
      </c>
      <c r="F413" s="1">
        <v>0</v>
      </c>
      <c r="G413" s="2">
        <f t="shared" si="8"/>
        <v>5008.2101999999995</v>
      </c>
      <c r="H413" s="2">
        <f t="shared" si="9"/>
        <v>0.78999999999950887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499279.57000000007</v>
      </c>
      <c r="D633" s="1">
        <f>'PR-RAS'!E639</f>
        <v>633056.84</v>
      </c>
      <c r="E633" s="1">
        <v>0</v>
      </c>
      <c r="F633" s="1">
        <v>0</v>
      </c>
      <c r="G633" s="2">
        <f t="shared" si="10"/>
        <v>1115728.534</v>
      </c>
      <c r="H633" s="2">
        <f t="shared" si="11"/>
        <v>0.58999999996740371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491365.39</v>
      </c>
      <c r="D634" s="1">
        <f>'PR-RAS'!E640</f>
        <v>632029.40999999992</v>
      </c>
      <c r="E634" s="1">
        <v>0</v>
      </c>
      <c r="F634" s="1">
        <v>0</v>
      </c>
      <c r="G634" s="2">
        <f t="shared" si="10"/>
        <v>1111183.5249300001</v>
      </c>
      <c r="H634" s="2">
        <f t="shared" si="11"/>
        <v>0.79999999993015081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7914.1800000000512</v>
      </c>
      <c r="D635" s="1">
        <f>'PR-RAS'!E641</f>
        <v>1027.4300000000512</v>
      </c>
      <c r="E635" s="1">
        <v>0</v>
      </c>
      <c r="F635" s="1">
        <v>0</v>
      </c>
      <c r="G635" s="2">
        <f t="shared" si="10"/>
        <v>6320.3713600000974</v>
      </c>
      <c r="H635" s="2">
        <f t="shared" si="11"/>
        <v>0.61000000010244548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18190.330000000002</v>
      </c>
      <c r="D638" s="1">
        <f>'PR-RAS'!E644</f>
        <v>10276.15</v>
      </c>
      <c r="E638" s="1">
        <v>0</v>
      </c>
      <c r="F638" s="1">
        <v>0</v>
      </c>
      <c r="G638" s="2">
        <f t="shared" si="10"/>
        <v>24679.055310000003</v>
      </c>
      <c r="H638" s="2">
        <f t="shared" si="11"/>
        <v>0.48000000000138243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10276.149999999951</v>
      </c>
      <c r="D640" s="1">
        <f>'PR-RAS'!E646</f>
        <v>9248.7199999999484</v>
      </c>
      <c r="E640" s="1">
        <v>0</v>
      </c>
      <c r="F640" s="1">
        <v>0</v>
      </c>
      <c r="G640" s="2">
        <f t="shared" si="10"/>
        <v>18386.324009999902</v>
      </c>
      <c r="H640" s="2">
        <f t="shared" si="11"/>
        <v>0.43000000000211003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32577.84</v>
      </c>
      <c r="D641" s="1">
        <f>'PR-RAS'!E647</f>
        <v>56724.51</v>
      </c>
      <c r="E641" s="1">
        <v>0</v>
      </c>
      <c r="F641" s="1">
        <v>0</v>
      </c>
      <c r="G641" s="2">
        <f t="shared" si="10"/>
        <v>93457.190400000007</v>
      </c>
      <c r="H641" s="2">
        <f t="shared" si="11"/>
        <v>0.64999999999781721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630.84</v>
      </c>
      <c r="D642" s="1">
        <f>'PR-RAS'!E649</f>
        <v>500.76</v>
      </c>
      <c r="E642" s="1">
        <v>0</v>
      </c>
      <c r="F642" s="1">
        <v>0</v>
      </c>
      <c r="G642" s="2">
        <f t="shared" si="10"/>
        <v>1046.34276</v>
      </c>
      <c r="H642" s="2">
        <f t="shared" si="11"/>
        <v>0.39999999999997726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504858.42</v>
      </c>
      <c r="D643" s="1">
        <f>'PR-RAS'!E650</f>
        <v>641154.14</v>
      </c>
      <c r="E643" s="1">
        <v>0</v>
      </c>
      <c r="F643" s="1">
        <v>0</v>
      </c>
      <c r="G643" s="2">
        <f t="shared" si="10"/>
        <v>1147361.0214</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504988.5</v>
      </c>
      <c r="D644" s="1">
        <f>'PR-RAS'!E651</f>
        <v>640756.14</v>
      </c>
      <c r="E644" s="1">
        <v>0</v>
      </c>
      <c r="F644" s="1">
        <v>0</v>
      </c>
      <c r="G644" s="2">
        <f t="shared" si="10"/>
        <v>1148720.0015400001</v>
      </c>
      <c r="H644" s="2">
        <f t="shared" si="11"/>
        <v>0.64000000001396984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500.76000000000931</v>
      </c>
      <c r="D645" s="1">
        <f>'PR-RAS'!E652</f>
        <v>898.76000000000931</v>
      </c>
      <c r="E645" s="1">
        <v>0</v>
      </c>
      <c r="F645" s="1">
        <v>0</v>
      </c>
      <c r="G645" s="2">
        <f t="shared" si="10"/>
        <v>1480.0923200000179</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v>
      </c>
      <c r="D647" s="1">
        <f>'PR-RAS'!E654</f>
        <v>27</v>
      </c>
      <c r="E647" s="1">
        <v>0</v>
      </c>
      <c r="F647" s="1">
        <v>0</v>
      </c>
      <c r="G647" s="2">
        <f t="shared" si="10"/>
        <v>51.033999999999999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27</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1510.4</v>
      </c>
      <c r="D668" s="1">
        <f>'PR-RAS'!E675</f>
        <v>1366.4</v>
      </c>
      <c r="E668" s="1">
        <v>0</v>
      </c>
      <c r="F668" s="1">
        <v>0</v>
      </c>
      <c r="G668" s="2">
        <f t="shared" si="10"/>
        <v>2830.2144000000008</v>
      </c>
      <c r="H668" s="2">
        <f t="shared" si="11"/>
        <v>0.8000000000001819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178725.37</v>
      </c>
      <c r="D703" s="1">
        <f>'PR-RAS'!E710</f>
        <v>182809.73</v>
      </c>
      <c r="E703" s="1">
        <v>0</v>
      </c>
      <c r="F703" s="1">
        <v>0</v>
      </c>
      <c r="G703" s="2">
        <f t="shared" si="10"/>
        <v>382130.07066000003</v>
      </c>
      <c r="H703" s="2">
        <f t="shared" si="11"/>
        <v>0.63999999998486601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260</v>
      </c>
      <c r="E710" s="1">
        <v>0</v>
      </c>
      <c r="F710" s="1">
        <v>0</v>
      </c>
      <c r="G710" s="2">
        <f t="shared" si="10"/>
        <v>368.68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21857.599999999999</v>
      </c>
      <c r="D711" s="1">
        <f>'PR-RAS'!E718</f>
        <v>19250.22</v>
      </c>
      <c r="E711" s="1">
        <v>0</v>
      </c>
      <c r="F711" s="1">
        <v>0</v>
      </c>
      <c r="G711" s="2">
        <f t="shared" si="10"/>
        <v>42854.208399999996</v>
      </c>
      <c r="H711" s="2">
        <f t="shared" si="11"/>
        <v>0.62000000000261934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788.4</v>
      </c>
      <c r="D713" s="1">
        <f>'PR-RAS'!E720</f>
        <v>637.75</v>
      </c>
      <c r="E713" s="1">
        <v>0</v>
      </c>
      <c r="F713" s="1">
        <v>0</v>
      </c>
      <c r="G713" s="2">
        <f t="shared" si="10"/>
        <v>1469.4967999999999</v>
      </c>
      <c r="H713" s="2">
        <f t="shared" si="11"/>
        <v>0.64999999999997726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1136.47</v>
      </c>
      <c r="D718" s="1">
        <f>'PR-RAS'!E725</f>
        <v>1710.52</v>
      </c>
      <c r="E718" s="1">
        <v>0</v>
      </c>
      <c r="F718" s="1">
        <v>0</v>
      </c>
      <c r="G718" s="2">
        <f t="shared" si="10"/>
        <v>3267.7346699999998</v>
      </c>
      <c r="H718" s="2">
        <f t="shared" si="11"/>
        <v>0.95000000000004547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806.75</v>
      </c>
      <c r="D719" s="1">
        <f>'PR-RAS'!E726</f>
        <v>806.75</v>
      </c>
      <c r="E719" s="1">
        <v>0</v>
      </c>
      <c r="F719" s="1">
        <v>0</v>
      </c>
      <c r="G719" s="2">
        <f t="shared" si="10"/>
        <v>1737.7394999999999</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187562.96000000002</v>
      </c>
      <c r="D984" s="6">
        <f>BILANCA!E6</f>
        <v>215451.53000000003</v>
      </c>
      <c r="E984" s="6">
        <v>0</v>
      </c>
      <c r="F984" s="6">
        <v>0</v>
      </c>
      <c r="G984" s="7">
        <f t="shared" ref="G984:G1241" si="22">B984/1000*C984+B984/500*D984</f>
        <v>618.46602000000007</v>
      </c>
      <c r="H984" s="7">
        <f t="shared" si="19"/>
        <v>0.50999999995110556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146107.91</v>
      </c>
      <c r="D985" s="1">
        <f>BILANCA!E7</f>
        <v>148557.26</v>
      </c>
      <c r="E985" s="1">
        <v>0</v>
      </c>
      <c r="F985" s="1">
        <v>0</v>
      </c>
      <c r="G985" s="2">
        <f t="shared" si="22"/>
        <v>886.44486000000006</v>
      </c>
      <c r="H985" s="2">
        <f t="shared" si="19"/>
        <v>0.35000000000582077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2112.7800000000002</v>
      </c>
      <c r="D986" s="1">
        <f>BILANCA!E8</f>
        <v>2112.7800000000002</v>
      </c>
      <c r="E986" s="1">
        <v>0</v>
      </c>
      <c r="F986" s="1">
        <v>0</v>
      </c>
      <c r="G986" s="2">
        <f t="shared" si="22"/>
        <v>19.01502</v>
      </c>
      <c r="H986" s="2">
        <f t="shared" si="19"/>
        <v>0.43999999999959982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2112.7800000000002</v>
      </c>
      <c r="D988" s="1">
        <f>BILANCA!E10</f>
        <v>2112.7800000000002</v>
      </c>
      <c r="E988" s="1">
        <v>0</v>
      </c>
      <c r="F988" s="1">
        <v>0</v>
      </c>
      <c r="G988" s="2">
        <f t="shared" si="22"/>
        <v>31.691700000000004</v>
      </c>
      <c r="H988" s="2">
        <f t="shared" si="19"/>
        <v>0.43999999999959982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143995.13</v>
      </c>
      <c r="D990" s="1">
        <f>BILANCA!E12</f>
        <v>146444.48000000001</v>
      </c>
      <c r="E990" s="1">
        <v>0</v>
      </c>
      <c r="F990" s="1">
        <v>0</v>
      </c>
      <c r="G990" s="2">
        <f t="shared" si="22"/>
        <v>3058.1886300000001</v>
      </c>
      <c r="H990" s="2">
        <f t="shared" si="19"/>
        <v>0.61000000001513399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141039.77000000002</v>
      </c>
      <c r="D997" s="1">
        <f>BILANCA!E19</f>
        <v>143247.53000000003</v>
      </c>
      <c r="E997" s="1">
        <v>0</v>
      </c>
      <c r="F997" s="1">
        <v>0</v>
      </c>
      <c r="G997" s="2">
        <f t="shared" si="22"/>
        <v>5985.4876200000017</v>
      </c>
      <c r="H997" s="2">
        <f t="shared" si="19"/>
        <v>0.69999999995343387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5987.61</v>
      </c>
      <c r="D998" s="1">
        <f>BILANCA!E20</f>
        <v>9858.83</v>
      </c>
      <c r="E998" s="1">
        <v>0</v>
      </c>
      <c r="F998" s="1">
        <v>0</v>
      </c>
      <c r="G998" s="2">
        <f t="shared" si="22"/>
        <v>385.57905</v>
      </c>
      <c r="H998" s="2">
        <f t="shared" si="19"/>
        <v>0.56000000000040018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417.99</v>
      </c>
      <c r="D999" s="1">
        <f>BILANCA!E21</f>
        <v>417.99</v>
      </c>
      <c r="E999" s="1">
        <v>0</v>
      </c>
      <c r="F999" s="1">
        <v>0</v>
      </c>
      <c r="G999" s="2">
        <f t="shared" si="22"/>
        <v>20.06352</v>
      </c>
      <c r="H999" s="2">
        <f t="shared" si="19"/>
        <v>1.999999999998181E-2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1030</v>
      </c>
      <c r="D1000" s="1">
        <f>BILANCA!E22</f>
        <v>1030</v>
      </c>
      <c r="E1000" s="1">
        <v>0</v>
      </c>
      <c r="F1000" s="1">
        <v>0</v>
      </c>
      <c r="G1000" s="2">
        <f t="shared" si="22"/>
        <v>52.53</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39.82</v>
      </c>
      <c r="D1002" s="1">
        <f>BILANCA!E24</f>
        <v>39.82</v>
      </c>
      <c r="E1002" s="1">
        <v>0</v>
      </c>
      <c r="F1002" s="1">
        <v>0</v>
      </c>
      <c r="G1002" s="2">
        <f t="shared" si="22"/>
        <v>2.2697400000000001</v>
      </c>
      <c r="H1002" s="2">
        <f t="shared" si="19"/>
        <v>0.35999999999999943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209985.3</v>
      </c>
      <c r="D1004" s="1">
        <f>BILANCA!E26</f>
        <v>243544.37</v>
      </c>
      <c r="E1004" s="1">
        <v>0</v>
      </c>
      <c r="F1004" s="1">
        <v>0</v>
      </c>
      <c r="G1004" s="2">
        <f t="shared" si="22"/>
        <v>14638.554840000001</v>
      </c>
      <c r="H1004" s="2">
        <f t="shared" si="19"/>
        <v>0.66999999998370185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76420.95</v>
      </c>
      <c r="D1006" s="1">
        <f>BILANCA!E28</f>
        <v>111643.48</v>
      </c>
      <c r="E1006" s="1">
        <v>0</v>
      </c>
      <c r="F1006" s="1">
        <v>0</v>
      </c>
      <c r="G1006" s="2">
        <f t="shared" si="22"/>
        <v>6893.2819300000001</v>
      </c>
      <c r="H1006" s="2">
        <f t="shared" si="19"/>
        <v>0.52999999999883585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241.59</v>
      </c>
      <c r="E1013" s="1">
        <v>0</v>
      </c>
      <c r="F1013" s="1">
        <v>0</v>
      </c>
      <c r="G1013" s="2">
        <f t="shared" si="22"/>
        <v>14.4954</v>
      </c>
      <c r="H1013" s="2">
        <f t="shared" si="19"/>
        <v>0.40999999999999659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241.59</v>
      </c>
      <c r="E1014" s="1">
        <v>0</v>
      </c>
      <c r="F1014" s="1">
        <v>0</v>
      </c>
      <c r="G1014" s="2">
        <f t="shared" si="22"/>
        <v>14.978580000000001</v>
      </c>
      <c r="H1014" s="2">
        <f t="shared" si="19"/>
        <v>0.40999999999999659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2955.36</v>
      </c>
      <c r="D1023" s="1">
        <f>BILANCA!E45</f>
        <v>2955.36</v>
      </c>
      <c r="E1023" s="1">
        <v>0</v>
      </c>
      <c r="F1023" s="1">
        <v>0</v>
      </c>
      <c r="G1023" s="2">
        <f t="shared" si="22"/>
        <v>354.64320000000004</v>
      </c>
      <c r="H1023" s="2">
        <f t="shared" si="19"/>
        <v>0.72000000000025466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2955.36</v>
      </c>
      <c r="D1025" s="1">
        <f>BILANCA!E47</f>
        <v>2955.36</v>
      </c>
      <c r="E1025" s="1">
        <v>0</v>
      </c>
      <c r="F1025" s="1">
        <v>0</v>
      </c>
      <c r="G1025" s="2">
        <f t="shared" si="22"/>
        <v>372.37536</v>
      </c>
      <c r="H1025" s="2">
        <f t="shared" si="19"/>
        <v>0.72000000000025466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3286.38</v>
      </c>
      <c r="E1032" s="1">
        <v>0</v>
      </c>
      <c r="F1032" s="1">
        <v>0</v>
      </c>
      <c r="G1032" s="2">
        <f t="shared" si="22"/>
        <v>322.06524000000002</v>
      </c>
      <c r="H1032" s="2">
        <f t="shared" si="19"/>
        <v>0.38000000000010914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3286.38</v>
      </c>
      <c r="E1033" s="1">
        <v>0</v>
      </c>
      <c r="F1033" s="1">
        <v>0</v>
      </c>
      <c r="G1033" s="2">
        <f t="shared" si="22"/>
        <v>328.63800000000003</v>
      </c>
      <c r="H1033" s="2">
        <f t="shared" si="19"/>
        <v>0.38000000000010914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41455.050000000003</v>
      </c>
      <c r="D1046" s="1">
        <f>BILANCA!E68</f>
        <v>66894.27</v>
      </c>
      <c r="E1046" s="1">
        <v>0</v>
      </c>
      <c r="F1046" s="1">
        <v>0</v>
      </c>
      <c r="G1046" s="2">
        <f t="shared" si="22"/>
        <v>11040.346170000001</v>
      </c>
      <c r="H1046" s="2">
        <f t="shared" si="19"/>
        <v>0.32000000000698492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500.76</v>
      </c>
      <c r="D1047" s="1">
        <f>BILANCA!E69</f>
        <v>898.76</v>
      </c>
      <c r="E1047" s="1">
        <v>0</v>
      </c>
      <c r="F1047" s="1">
        <v>0</v>
      </c>
      <c r="G1047" s="2">
        <f t="shared" si="22"/>
        <v>147.08992000000001</v>
      </c>
      <c r="H1047" s="2">
        <f t="shared" si="19"/>
        <v>0.48000000000001819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500.76</v>
      </c>
      <c r="D1048" s="1">
        <f>BILANCA!E70</f>
        <v>793.48</v>
      </c>
      <c r="E1048" s="1">
        <v>0</v>
      </c>
      <c r="F1048" s="1">
        <v>0</v>
      </c>
      <c r="G1048" s="2">
        <f t="shared" si="22"/>
        <v>135.70179999999999</v>
      </c>
      <c r="H1048" s="2">
        <f t="shared" si="19"/>
        <v>0.72000000000002728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500.76</v>
      </c>
      <c r="D1050" s="1">
        <f>BILANCA!E72</f>
        <v>793.48</v>
      </c>
      <c r="E1050" s="1">
        <v>0</v>
      </c>
      <c r="F1050" s="1">
        <v>0</v>
      </c>
      <c r="G1050" s="2">
        <f t="shared" si="22"/>
        <v>139.87724</v>
      </c>
      <c r="H1050" s="2">
        <f t="shared" si="19"/>
        <v>0.72000000000002728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105.28</v>
      </c>
      <c r="E1054" s="1">
        <v>0</v>
      </c>
      <c r="F1054" s="1">
        <v>0</v>
      </c>
      <c r="G1054" s="2">
        <f t="shared" si="22"/>
        <v>14.949759999999999</v>
      </c>
      <c r="H1054" s="2">
        <f t="shared" si="19"/>
        <v>0.28000000000000114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3085.02</v>
      </c>
      <c r="D1056" s="1">
        <f>BILANCA!E78</f>
        <v>3086.5</v>
      </c>
      <c r="E1056" s="1">
        <v>0</v>
      </c>
      <c r="F1056" s="1">
        <v>0</v>
      </c>
      <c r="G1056" s="2">
        <f t="shared" si="22"/>
        <v>675.83546000000001</v>
      </c>
      <c r="H1056" s="2">
        <f t="shared" si="19"/>
        <v>0.51999999999998181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111.49</v>
      </c>
      <c r="D1061" s="1">
        <f>BILANCA!E83</f>
        <v>111.49</v>
      </c>
      <c r="E1061" s="1">
        <v>0</v>
      </c>
      <c r="F1061" s="1">
        <v>0</v>
      </c>
      <c r="G1061" s="2">
        <f t="shared" si="22"/>
        <v>26.088660000000001</v>
      </c>
      <c r="H1061" s="2">
        <f t="shared" si="19"/>
        <v>0.97999999999998977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2973.53</v>
      </c>
      <c r="D1064" s="1">
        <f>BILANCA!E86</f>
        <v>2975.01</v>
      </c>
      <c r="E1064" s="1">
        <v>0</v>
      </c>
      <c r="F1064" s="1">
        <v>0</v>
      </c>
      <c r="G1064" s="2">
        <f t="shared" si="22"/>
        <v>722.80755000000011</v>
      </c>
      <c r="H1064" s="2">
        <f t="shared" si="19"/>
        <v>0.48000000000001819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5291.43</v>
      </c>
      <c r="D1124" s="1">
        <f>BILANCA!E146</f>
        <v>6184.5</v>
      </c>
      <c r="E1124" s="1">
        <v>0</v>
      </c>
      <c r="F1124" s="1">
        <v>0</v>
      </c>
      <c r="G1124" s="2">
        <f t="shared" si="22"/>
        <v>2490.1206299999999</v>
      </c>
      <c r="H1124" s="2">
        <f t="shared" si="23"/>
        <v>0.93000000000029104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4771.46</v>
      </c>
      <c r="D1137" s="1">
        <f>BILANCA!E159</f>
        <v>5664.53</v>
      </c>
      <c r="E1137" s="1">
        <v>0</v>
      </c>
      <c r="F1137" s="1">
        <v>0</v>
      </c>
      <c r="G1137" s="2">
        <f t="shared" si="22"/>
        <v>2479.4800799999998</v>
      </c>
      <c r="H1137" s="2">
        <f t="shared" si="23"/>
        <v>0.93000000000029104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519.97</v>
      </c>
      <c r="D1138" s="1">
        <f>BILANCA!E160</f>
        <v>519.97</v>
      </c>
      <c r="E1138" s="1">
        <v>0</v>
      </c>
      <c r="F1138" s="1">
        <v>0</v>
      </c>
      <c r="G1138" s="2">
        <f t="shared" si="22"/>
        <v>241.78605000000005</v>
      </c>
      <c r="H1138" s="2">
        <f t="shared" si="23"/>
        <v>5.999999999994543E-2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32577.84</v>
      </c>
      <c r="D1148" s="1">
        <f>BILANCA!E170</f>
        <v>56724.51</v>
      </c>
      <c r="E1148" s="1">
        <v>0</v>
      </c>
      <c r="F1148" s="1">
        <v>0</v>
      </c>
      <c r="G1148" s="2">
        <f t="shared" si="22"/>
        <v>24094.431900000003</v>
      </c>
      <c r="H1148" s="2">
        <f t="shared" si="23"/>
        <v>0.64999999999781721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32577.84</v>
      </c>
      <c r="D1151" s="1">
        <f>BILANCA!E173</f>
        <v>56724.51</v>
      </c>
      <c r="E1151" s="1">
        <v>0</v>
      </c>
      <c r="F1151" s="1">
        <v>0</v>
      </c>
      <c r="G1151" s="2">
        <f t="shared" si="22"/>
        <v>24532.512480000005</v>
      </c>
      <c r="H1151" s="2">
        <f t="shared" si="23"/>
        <v>0.64999999999781721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187562.96000000002</v>
      </c>
      <c r="D1152" s="1">
        <f>BILANCA!E175</f>
        <v>215451.53000000003</v>
      </c>
      <c r="E1152" s="1">
        <v>0</v>
      </c>
      <c r="F1152" s="1">
        <v>0</v>
      </c>
      <c r="G1152" s="2">
        <f t="shared" si="22"/>
        <v>104520.75738000002</v>
      </c>
      <c r="H1152" s="2">
        <f t="shared" si="23"/>
        <v>0.50999999995110556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48759.03</v>
      </c>
      <c r="D1153" s="1">
        <f>BILANCA!E176</f>
        <v>72277.750000000015</v>
      </c>
      <c r="E1153" s="1">
        <v>0</v>
      </c>
      <c r="F1153" s="1">
        <v>0</v>
      </c>
      <c r="G1153" s="2">
        <f t="shared" si="22"/>
        <v>32863.470100000006</v>
      </c>
      <c r="H1153" s="2">
        <f t="shared" si="23"/>
        <v>0.27999999998428393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47286.979999999996</v>
      </c>
      <c r="D1154" s="1">
        <f>BILANCA!E177</f>
        <v>72277.750000000015</v>
      </c>
      <c r="E1154" s="1">
        <v>0</v>
      </c>
      <c r="F1154" s="1">
        <v>0</v>
      </c>
      <c r="G1154" s="2">
        <f t="shared" si="22"/>
        <v>32805.064080000011</v>
      </c>
      <c r="H1154" s="2">
        <f t="shared" si="23"/>
        <v>0.26999999998952262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35337.03</v>
      </c>
      <c r="D1155" s="1">
        <f>BILANCA!E178</f>
        <v>56724.51</v>
      </c>
      <c r="E1155" s="1">
        <v>0</v>
      </c>
      <c r="F1155" s="1">
        <v>0</v>
      </c>
      <c r="G1155" s="2">
        <f t="shared" si="22"/>
        <v>25591.2006</v>
      </c>
      <c r="H1155" s="2">
        <f t="shared" si="23"/>
        <v>0.51999999999679858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11949.95</v>
      </c>
      <c r="D1156" s="1">
        <f>BILANCA!E179</f>
        <v>15550.28</v>
      </c>
      <c r="E1156" s="1">
        <v>0</v>
      </c>
      <c r="F1156" s="1">
        <v>0</v>
      </c>
      <c r="G1156" s="2">
        <f t="shared" si="22"/>
        <v>7447.7382300000008</v>
      </c>
      <c r="H1156" s="2">
        <f t="shared" si="23"/>
        <v>0.32999999999992724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2.96</v>
      </c>
      <c r="E1157" s="1">
        <v>0</v>
      </c>
      <c r="F1157" s="1">
        <v>0</v>
      </c>
      <c r="G1157" s="2">
        <f t="shared" si="22"/>
        <v>1.0300799999999999</v>
      </c>
      <c r="H1157" s="2">
        <f t="shared" si="23"/>
        <v>4.0000000000000036E-2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2.96</v>
      </c>
      <c r="E1160" s="1">
        <v>0</v>
      </c>
      <c r="F1160" s="1">
        <v>0</v>
      </c>
      <c r="G1160" s="2">
        <f t="shared" si="22"/>
        <v>1.0478399999999999</v>
      </c>
      <c r="H1160" s="2">
        <f t="shared" si="23"/>
        <v>4.0000000000000036E-2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1472.05</v>
      </c>
      <c r="D1166" s="1">
        <f>BILANCA!E189</f>
        <v>0</v>
      </c>
      <c r="E1166" s="1">
        <v>0</v>
      </c>
      <c r="F1166" s="1">
        <v>0</v>
      </c>
      <c r="G1166" s="2">
        <f t="shared" si="22"/>
        <v>269.38515000000001</v>
      </c>
      <c r="H1166" s="2">
        <f t="shared" si="23"/>
        <v>4.9999999999954525E-2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138803.93000000002</v>
      </c>
      <c r="D1214" s="1">
        <f>BILANCA!E237</f>
        <v>143173.78</v>
      </c>
      <c r="E1214" s="1">
        <v>0</v>
      </c>
      <c r="F1214" s="1">
        <v>0</v>
      </c>
      <c r="G1214" s="2">
        <f t="shared" si="22"/>
        <v>98209.994189999998</v>
      </c>
      <c r="H1214" s="2">
        <f t="shared" si="23"/>
        <v>0.28999999997904524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145623.51</v>
      </c>
      <c r="D1215" s="1">
        <f>BILANCA!E238</f>
        <v>148072.85999999999</v>
      </c>
      <c r="E1215" s="1">
        <v>0</v>
      </c>
      <c r="F1215" s="1">
        <v>0</v>
      </c>
      <c r="G1215" s="2">
        <f t="shared" si="22"/>
        <v>102490.46136</v>
      </c>
      <c r="H1215" s="2">
        <f t="shared" si="23"/>
        <v>0.63000000000465661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145623.51</v>
      </c>
      <c r="D1216" s="1">
        <f>BILANCA!E239</f>
        <v>148072.85999999999</v>
      </c>
      <c r="E1216" s="1">
        <v>0</v>
      </c>
      <c r="F1216" s="1">
        <v>0</v>
      </c>
      <c r="G1216" s="2">
        <f t="shared" si="22"/>
        <v>102932.23059000001</v>
      </c>
      <c r="H1216" s="2">
        <f t="shared" si="23"/>
        <v>0.63000000000465661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3523.5</v>
      </c>
      <c r="D1217" s="1">
        <f>BILANCA!E240</f>
        <v>148072.85999999999</v>
      </c>
      <c r="E1217" s="1">
        <v>0</v>
      </c>
      <c r="F1217" s="1">
        <v>0</v>
      </c>
      <c r="G1217" s="2">
        <f t="shared" si="22"/>
        <v>70122.597479999997</v>
      </c>
      <c r="H1217" s="2">
        <f t="shared" si="23"/>
        <v>0.64000000001396984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142100.01</v>
      </c>
      <c r="D1218" s="1">
        <f>BILANCA!E241</f>
        <v>0</v>
      </c>
      <c r="E1218" s="1">
        <v>0</v>
      </c>
      <c r="F1218" s="1">
        <v>0</v>
      </c>
      <c r="G1218" s="2">
        <f t="shared" si="22"/>
        <v>33393.502350000002</v>
      </c>
      <c r="H1218" s="2">
        <f t="shared" si="23"/>
        <v>1.0000000009313226E-2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-10276.15</v>
      </c>
      <c r="D1222" s="1">
        <f>BILANCA!E245</f>
        <v>-9248.7199999999993</v>
      </c>
      <c r="E1222" s="1">
        <v>0</v>
      </c>
      <c r="F1222" s="1">
        <v>0</v>
      </c>
      <c r="G1222" s="2">
        <f t="shared" si="22"/>
        <v>-6876.8880099999988</v>
      </c>
      <c r="H1222" s="2">
        <f t="shared" si="2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10276.15</v>
      </c>
      <c r="D1227" s="1">
        <f>BILANCA!E250</f>
        <v>9248.7199999999993</v>
      </c>
      <c r="E1227" s="1">
        <v>0</v>
      </c>
      <c r="F1227" s="1">
        <v>0</v>
      </c>
      <c r="G1227" s="2">
        <f t="shared" si="22"/>
        <v>7020.7559600000004</v>
      </c>
      <c r="H1227" s="2">
        <f t="shared" si="23"/>
        <v>0.43000000000029104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1325.92</v>
      </c>
      <c r="D1228" s="1">
        <f>BILANCA!E251</f>
        <v>5377.5</v>
      </c>
      <c r="E1228" s="1">
        <v>0</v>
      </c>
      <c r="F1228" s="1">
        <v>0</v>
      </c>
      <c r="G1228" s="2">
        <f t="shared" si="22"/>
        <v>2959.8253999999997</v>
      </c>
      <c r="H1228" s="2">
        <f t="shared" si="23"/>
        <v>0.57999999999992724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8950.23</v>
      </c>
      <c r="D1229" s="1">
        <f>BILANCA!E252</f>
        <v>3871.22</v>
      </c>
      <c r="E1229" s="1">
        <v>0</v>
      </c>
      <c r="F1229" s="1">
        <v>0</v>
      </c>
      <c r="G1229" s="2">
        <f t="shared" si="22"/>
        <v>4106.3968199999999</v>
      </c>
      <c r="H1229" s="2">
        <f t="shared" si="23"/>
        <v>0.44999999999936335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3456.57</v>
      </c>
      <c r="D1232" s="1">
        <f>BILANCA!E255</f>
        <v>4349.6400000000003</v>
      </c>
      <c r="E1232" s="1">
        <v>0</v>
      </c>
      <c r="F1232" s="1">
        <v>0</v>
      </c>
      <c r="G1232" s="2">
        <f t="shared" si="22"/>
        <v>3026.8066500000004</v>
      </c>
      <c r="H1232" s="2">
        <f t="shared" si="23"/>
        <v>0.78999999999950887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522</v>
      </c>
      <c r="D1240" s="1">
        <f>BILANCA!E264</f>
        <v>6184.5</v>
      </c>
      <c r="E1240" s="1">
        <v>0</v>
      </c>
      <c r="F1240" s="1">
        <v>0</v>
      </c>
      <c r="G1240" s="2">
        <f t="shared" si="22"/>
        <v>3312.9870000000001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4769.43</v>
      </c>
      <c r="D1241" s="1">
        <f>BILANCA!E265</f>
        <v>0</v>
      </c>
      <c r="E1241" s="1">
        <v>0</v>
      </c>
      <c r="F1241" s="1">
        <v>0</v>
      </c>
      <c r="G1241" s="2">
        <f t="shared" si="22"/>
        <v>1230.5129400000001</v>
      </c>
      <c r="H1241" s="2">
        <f t="shared" si="23"/>
        <v>0.43000000000029104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2973.53</v>
      </c>
      <c r="D1244" s="1">
        <f>BILANCA!E268</f>
        <v>2975.01</v>
      </c>
      <c r="E1244" s="1">
        <v>0</v>
      </c>
      <c r="F1244" s="1">
        <v>0</v>
      </c>
      <c r="G1244" s="2">
        <f t="shared" si="24"/>
        <v>2329.0465500000005</v>
      </c>
      <c r="H1244" s="2">
        <f t="shared" si="23"/>
        <v>0.48000000000001819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8142.55</v>
      </c>
      <c r="D1263" s="1">
        <f>BILANCA!E287</f>
        <v>5271.04</v>
      </c>
      <c r="E1263" s="1">
        <v>0</v>
      </c>
      <c r="F1263" s="1">
        <v>0</v>
      </c>
      <c r="G1263" s="2">
        <f t="shared" si="24"/>
        <v>5231.6964000000007</v>
      </c>
      <c r="H1263" s="2">
        <f t="shared" si="23"/>
        <v>0.48999999999978172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39144.43</v>
      </c>
      <c r="D1264" s="1">
        <f>BILANCA!E288</f>
        <v>67006.710000000006</v>
      </c>
      <c r="E1264" s="1">
        <v>0</v>
      </c>
      <c r="F1264" s="1">
        <v>0</v>
      </c>
      <c r="G1264" s="2">
        <f t="shared" si="24"/>
        <v>48657.355850000007</v>
      </c>
      <c r="H1264" s="2">
        <f t="shared" si="23"/>
        <v>0.7199999999938882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1472.05</v>
      </c>
      <c r="D1265" s="1">
        <f>BILANCA!E289</f>
        <v>0</v>
      </c>
      <c r="E1265" s="1">
        <v>0</v>
      </c>
      <c r="F1265" s="1">
        <v>0</v>
      </c>
      <c r="G1265" s="2">
        <f t="shared" si="24"/>
        <v>415.11809999999997</v>
      </c>
      <c r="H1265" s="2">
        <f t="shared" si="23"/>
        <v>4.9999999999954525E-2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491365.39</v>
      </c>
      <c r="D1408" s="1">
        <f>'RAS-funkcijski'!E114</f>
        <v>632029.41</v>
      </c>
      <c r="E1408" s="1">
        <v>0</v>
      </c>
      <c r="F1408" s="1">
        <v>0</v>
      </c>
      <c r="G1408" s="2">
        <f t="shared" si="24"/>
        <v>193096.66310000001</v>
      </c>
      <c r="H1408" s="2">
        <f t="shared" si="27"/>
        <v>0.80000000004656613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465365.27</v>
      </c>
      <c r="D1409" s="1">
        <f>'RAS-funkcijski'!E115</f>
        <v>600461.56000000006</v>
      </c>
      <c r="E1409" s="1">
        <v>0</v>
      </c>
      <c r="F1409" s="1">
        <v>0</v>
      </c>
      <c r="G1409" s="2">
        <f t="shared" si="24"/>
        <v>184958.01128999999</v>
      </c>
      <c r="H1409" s="2">
        <f t="shared" si="27"/>
        <v>0.7099999999627471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465365.27</v>
      </c>
      <c r="D1410" s="1">
        <f>'RAS-funkcijski'!E116</f>
        <v>600461.56000000006</v>
      </c>
      <c r="E1410" s="1">
        <v>0</v>
      </c>
      <c r="F1410" s="1">
        <v>0</v>
      </c>
      <c r="G1410" s="2">
        <f t="shared" si="24"/>
        <v>186624.29968000003</v>
      </c>
      <c r="H1410" s="2">
        <f t="shared" si="27"/>
        <v>0.7099999999627471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26000.12</v>
      </c>
      <c r="D1420" s="1">
        <f>'RAS-funkcijski'!E126</f>
        <v>31567.85</v>
      </c>
      <c r="E1420" s="1">
        <v>0</v>
      </c>
      <c r="F1420" s="1">
        <v>0</v>
      </c>
      <c r="G1420" s="2">
        <f t="shared" si="24"/>
        <v>10874.570039999999</v>
      </c>
      <c r="H1420" s="2">
        <f t="shared" si="27"/>
        <v>0.27000000000043656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491365.39</v>
      </c>
      <c r="D1435" s="13">
        <f>'RAS-funkcijski'!E141</f>
        <v>632029.41</v>
      </c>
      <c r="E1435" s="13">
        <v>0</v>
      </c>
      <c r="F1435" s="13">
        <v>0</v>
      </c>
      <c r="G1435" s="14">
        <f t="shared" si="24"/>
        <v>240493.11677000002</v>
      </c>
      <c r="H1435" s="14">
        <f t="shared" si="27"/>
        <v>0.80000000004656613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33559.07</v>
      </c>
      <c r="D1436" s="6">
        <f>'P-VRIO'!E5</f>
        <v>0</v>
      </c>
      <c r="E1436" s="6">
        <v>0</v>
      </c>
      <c r="F1436" s="6">
        <v>0</v>
      </c>
      <c r="G1436" s="7">
        <f t="shared" si="24"/>
        <v>33.559069999999998</v>
      </c>
      <c r="H1436" s="7">
        <f t="shared" si="27"/>
        <v>6.9999999999708962E-2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33559.07</v>
      </c>
      <c r="D1453" s="1">
        <f>'P-VRIO'!E22</f>
        <v>0</v>
      </c>
      <c r="E1453" s="1">
        <v>0</v>
      </c>
      <c r="F1453" s="1">
        <v>0</v>
      </c>
      <c r="G1453" s="2">
        <f t="shared" si="24"/>
        <v>604.0632599999999</v>
      </c>
      <c r="H1453" s="2">
        <f t="shared" si="27"/>
        <v>6.9999999999708962E-2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33559.07</v>
      </c>
      <c r="D1454" s="1">
        <f>'P-VRIO'!E23</f>
        <v>0</v>
      </c>
      <c r="E1454" s="1">
        <v>0</v>
      </c>
      <c r="F1454" s="1">
        <v>0</v>
      </c>
      <c r="G1454" s="2">
        <f t="shared" si="24"/>
        <v>637.62233000000003</v>
      </c>
      <c r="H1454" s="2">
        <f t="shared" si="27"/>
        <v>6.9999999999708962E-2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33559.07</v>
      </c>
      <c r="D1456" s="1">
        <f>'P-VRIO'!E25</f>
        <v>0</v>
      </c>
      <c r="E1456" s="1">
        <v>0</v>
      </c>
      <c r="F1456" s="1">
        <v>0</v>
      </c>
      <c r="G1456" s="2">
        <f t="shared" si="24"/>
        <v>704.74047000000007</v>
      </c>
      <c r="H1456" s="2">
        <f t="shared" si="27"/>
        <v>6.9999999999708962E-2</v>
      </c>
      <c r="I1456" s="10">
        <f t="shared" si="30"/>
        <v>49.331832899794897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48759.03</v>
      </c>
      <c r="D1480" s="6"/>
      <c r="E1480" s="6">
        <v>0</v>
      </c>
      <c r="F1480" s="6">
        <v>0</v>
      </c>
      <c r="G1480" s="7">
        <f t="shared" ref="G1480:G1580" si="34">B1480/1000*C1480</f>
        <v>48.759030000000003</v>
      </c>
      <c r="H1480" s="7">
        <f t="shared" ref="H1480:H1580" si="35">ABS(C1480-ROUND(C1480,0))</f>
        <v>2.9999999998835847E-2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663087.19999999995</v>
      </c>
      <c r="D1481" s="1">
        <v>0</v>
      </c>
      <c r="E1481" s="1">
        <v>0</v>
      </c>
      <c r="F1481" s="1">
        <v>0</v>
      </c>
      <c r="G1481" s="2">
        <f t="shared" si="34"/>
        <v>1326.1743999999999</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659215.98</v>
      </c>
      <c r="D1483" s="1">
        <v>0</v>
      </c>
      <c r="E1483" s="1">
        <v>0</v>
      </c>
      <c r="F1483" s="1">
        <v>0</v>
      </c>
      <c r="G1483" s="2">
        <f t="shared" si="34"/>
        <v>2636.8639199999998</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525632.49</v>
      </c>
      <c r="D1484" s="1">
        <v>0</v>
      </c>
      <c r="E1484" s="1">
        <v>0</v>
      </c>
      <c r="F1484" s="1">
        <v>0</v>
      </c>
      <c r="G1484" s="2">
        <f t="shared" si="34"/>
        <v>2628.1624499999998</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131316.75</v>
      </c>
      <c r="D1485" s="1">
        <v>0</v>
      </c>
      <c r="E1485" s="1">
        <v>0</v>
      </c>
      <c r="F1485" s="1">
        <v>0</v>
      </c>
      <c r="G1485" s="2">
        <f t="shared" si="34"/>
        <v>787.90049999999997</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171.33</v>
      </c>
      <c r="D1486" s="1">
        <v>0</v>
      </c>
      <c r="E1486" s="1">
        <v>0</v>
      </c>
      <c r="F1486" s="1">
        <v>0</v>
      </c>
      <c r="G1486" s="2">
        <f t="shared" si="34"/>
        <v>1.1993100000000001</v>
      </c>
      <c r="H1486" s="2">
        <f t="shared" si="35"/>
        <v>0.33000000000001251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2095.41</v>
      </c>
      <c r="D1491" s="1">
        <v>0</v>
      </c>
      <c r="E1491" s="1">
        <v>0</v>
      </c>
      <c r="F1491" s="1">
        <v>0</v>
      </c>
      <c r="G1491" s="2">
        <f t="shared" si="34"/>
        <v>25.144919999999999</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3871.22</v>
      </c>
      <c r="D1492" s="1">
        <v>0</v>
      </c>
      <c r="E1492" s="1">
        <v>0</v>
      </c>
      <c r="F1492" s="1">
        <v>0</v>
      </c>
      <c r="G1492" s="2">
        <f t="shared" si="34"/>
        <v>50.325859999999992</v>
      </c>
      <c r="H1492" s="2">
        <f t="shared" si="35"/>
        <v>0.21999999999979991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639568.48</v>
      </c>
      <c r="D1499" s="1">
        <v>0</v>
      </c>
      <c r="E1499" s="1">
        <v>0</v>
      </c>
      <c r="F1499" s="1">
        <v>0</v>
      </c>
      <c r="G1499" s="2">
        <f t="shared" si="34"/>
        <v>12791.3696</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634225.21</v>
      </c>
      <c r="D1501" s="1">
        <v>0</v>
      </c>
      <c r="E1501" s="1">
        <v>0</v>
      </c>
      <c r="F1501" s="1">
        <v>0</v>
      </c>
      <c r="G1501" s="2">
        <f t="shared" si="34"/>
        <v>13952.954619999999</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504748.3</v>
      </c>
      <c r="D1502" s="1">
        <v>0</v>
      </c>
      <c r="E1502" s="1">
        <v>0</v>
      </c>
      <c r="F1502" s="1">
        <v>0</v>
      </c>
      <c r="G1502" s="2">
        <f t="shared" si="34"/>
        <v>11609.2109</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127213.13</v>
      </c>
      <c r="D1503" s="1">
        <v>0</v>
      </c>
      <c r="E1503" s="1">
        <v>0</v>
      </c>
      <c r="F1503" s="1">
        <v>0</v>
      </c>
      <c r="G1503" s="2">
        <f t="shared" si="34"/>
        <v>3053.1151200000004</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168.37</v>
      </c>
      <c r="D1504" s="1">
        <v>0</v>
      </c>
      <c r="E1504" s="1">
        <v>0</v>
      </c>
      <c r="F1504" s="1">
        <v>0</v>
      </c>
      <c r="G1504" s="2">
        <f t="shared" si="34"/>
        <v>4.2092499999999999</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2095.41</v>
      </c>
      <c r="D1509" s="1">
        <v>0</v>
      </c>
      <c r="E1509" s="1">
        <v>0</v>
      </c>
      <c r="F1509" s="1">
        <v>0</v>
      </c>
      <c r="G1509" s="2">
        <f t="shared" si="34"/>
        <v>62.862299999999991</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5343.27</v>
      </c>
      <c r="D1510" s="1">
        <v>0</v>
      </c>
      <c r="E1510" s="1">
        <v>0</v>
      </c>
      <c r="F1510" s="1">
        <v>0</v>
      </c>
      <c r="G1510" s="2">
        <f t="shared" si="34"/>
        <v>165.64137000000002</v>
      </c>
      <c r="H1510" s="2">
        <f t="shared" si="35"/>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72277.75</v>
      </c>
      <c r="D1517" s="1">
        <v>0</v>
      </c>
      <c r="E1517" s="1">
        <v>0</v>
      </c>
      <c r="F1517" s="1">
        <v>0</v>
      </c>
      <c r="G1517" s="2">
        <f t="shared" si="34"/>
        <v>2746.5544999999997</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5271.04</v>
      </c>
      <c r="D1518" s="1">
        <v>0</v>
      </c>
      <c r="E1518" s="1">
        <v>0</v>
      </c>
      <c r="F1518" s="1">
        <v>0</v>
      </c>
      <c r="G1518" s="2">
        <f t="shared" si="34"/>
        <v>205.57056</v>
      </c>
      <c r="H1518" s="2">
        <f t="shared" si="35"/>
        <v>3.999999999996362E-2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5271.04</v>
      </c>
      <c r="D1524" s="1">
        <v>0</v>
      </c>
      <c r="E1524" s="1">
        <v>0</v>
      </c>
      <c r="F1524" s="1">
        <v>0</v>
      </c>
      <c r="G1524" s="2">
        <f t="shared" si="34"/>
        <v>237.1968</v>
      </c>
      <c r="H1524" s="2">
        <f t="shared" si="35"/>
        <v>3.999999999996362E-2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5271.04</v>
      </c>
      <c r="D1530" s="1">
        <v>0</v>
      </c>
      <c r="E1530" s="1">
        <v>0</v>
      </c>
      <c r="F1530" s="1">
        <v>0</v>
      </c>
      <c r="G1530" s="2">
        <f t="shared" si="34"/>
        <v>268.82303999999999</v>
      </c>
      <c r="H1530" s="2">
        <f t="shared" si="35"/>
        <v>3.999999999996362E-2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5271.04</v>
      </c>
      <c r="D1531" s="1">
        <v>0</v>
      </c>
      <c r="E1531" s="1">
        <v>0</v>
      </c>
      <c r="F1531" s="1">
        <v>0</v>
      </c>
      <c r="G1531" s="2">
        <f t="shared" si="34"/>
        <v>274.09407999999996</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67006.710000000006</v>
      </c>
      <c r="D1576" s="1">
        <v>0</v>
      </c>
      <c r="E1576" s="1">
        <v>0</v>
      </c>
      <c r="F1576" s="1">
        <v>0</v>
      </c>
      <c r="G1576" s="2">
        <f t="shared" si="34"/>
        <v>6499.6508700000004</v>
      </c>
      <c r="H1576" s="2">
        <f t="shared" si="35"/>
        <v>0.28999999999359716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67003.75</v>
      </c>
      <c r="D1578" s="1">
        <v>0</v>
      </c>
      <c r="E1578" s="1">
        <v>0</v>
      </c>
      <c r="F1578" s="1">
        <v>0</v>
      </c>
      <c r="G1578" s="2">
        <f t="shared" si="34"/>
        <v>6633.3712500000001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2.96</v>
      </c>
      <c r="D1580" s="13">
        <v>0</v>
      </c>
      <c r="E1580" s="13">
        <v>0</v>
      </c>
      <c r="F1580" s="13">
        <v>0</v>
      </c>
      <c r="G1580" s="14">
        <f t="shared" si="34"/>
        <v>0.29896</v>
      </c>
      <c r="H1580" s="14">
        <f t="shared" si="35"/>
        <v>4.0000000000000036E-2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31309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499279.57000000007</v>
      </c>
      <c r="I16" s="170">
        <f>'PR-RAS'!E6</f>
        <v>633056.84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485938.66000000003</v>
      </c>
      <c r="I17" s="170">
        <f>'PR-RAS'!E151</f>
        <v>628158.18999999994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10276.149999999951</v>
      </c>
      <c r="I19" s="171">
        <f>'PR-RAS'!E646</f>
        <v>9248.7199999999484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146107.91</v>
      </c>
      <c r="I20" s="173">
        <f>BILANCA!E7</f>
        <v>148557.26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41455.050000000003</v>
      </c>
      <c r="I21" s="175">
        <f>BILANCA!E68</f>
        <v>66894.27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48759.03</v>
      </c>
      <c r="I22" s="175">
        <f>BILANCA!E176</f>
        <v>72277.750000000015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138803.93000000002</v>
      </c>
      <c r="I23" s="177">
        <f>BILANCA!E237</f>
        <v>143173.78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491365.39</v>
      </c>
      <c r="I27" s="175">
        <f>'RAS-funkcijski'!E114</f>
        <v>632029.41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491365.39</v>
      </c>
      <c r="I28" s="179">
        <f>'RAS-funkcijski'!E141</f>
        <v>632029.41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33559.07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33559.07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48759.03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72277.75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5271.04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67006.710000000006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499279.57000000007</v>
      </c>
      <c r="E6" s="51">
        <f>E7+E44+E50+E82+E106+E124+E133+E139</f>
        <v>633056.84</v>
      </c>
      <c r="F6" s="52">
        <f t="shared" ref="F6:F131" si="0">IF(D6&lt;&gt;0,IF(E6/D6&gt;=100,"&gt;&gt;100",E6/D6*100),"-")</f>
        <v>126.79406048999759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1510.4</v>
      </c>
      <c r="E50" s="51">
        <f>E51+E54+E59+E62+E65+E68+E71+E74+E77</f>
        <v>1366.4</v>
      </c>
      <c r="F50" s="52">
        <f t="shared" si="0"/>
        <v>90.466101694915253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1510.4</v>
      </c>
      <c r="E68" s="51">
        <f t="shared" si="15"/>
        <v>1366.4</v>
      </c>
      <c r="F68" s="52">
        <f t="shared" si="0"/>
        <v>90.466101694915253</v>
      </c>
    </row>
    <row r="69" spans="1:6" ht="12.75" customHeight="1" x14ac:dyDescent="0.2">
      <c r="A69" s="53" t="s">
        <v>184</v>
      </c>
      <c r="B69" s="85" t="s">
        <v>185</v>
      </c>
      <c r="C69" s="50" t="s">
        <v>184</v>
      </c>
      <c r="D69" s="242">
        <v>1510.4</v>
      </c>
      <c r="E69" s="242">
        <v>1366.4</v>
      </c>
      <c r="F69" s="52">
        <f t="shared" si="0"/>
        <v>90.466101694915253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178725.37</v>
      </c>
      <c r="E106" s="51">
        <f t="shared" si="23"/>
        <v>182809.73</v>
      </c>
      <c r="F106" s="52">
        <f t="shared" si="0"/>
        <v>102.28527153140038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178725.37</v>
      </c>
      <c r="E112" s="51">
        <f t="shared" si="25"/>
        <v>182809.73</v>
      </c>
      <c r="F112" s="52">
        <f t="shared" si="0"/>
        <v>102.28527153140038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178725.37</v>
      </c>
      <c r="E117" s="242">
        <v>182809.73</v>
      </c>
      <c r="F117" s="52">
        <f t="shared" si="0"/>
        <v>102.28527153140038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1331.54</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1331.54</v>
      </c>
      <c r="F128" s="52" t="str">
        <f t="shared" si="0"/>
        <v>-</v>
      </c>
    </row>
    <row r="129" spans="1:6" ht="12.75" customHeight="1" x14ac:dyDescent="0.2">
      <c r="A129" s="53">
        <v>6631</v>
      </c>
      <c r="B129" s="86" t="s">
        <v>304</v>
      </c>
      <c r="C129" s="50" t="s">
        <v>305</v>
      </c>
      <c r="D129" s="242">
        <v>0</v>
      </c>
      <c r="E129" s="242">
        <v>1331.54</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318831.40000000002</v>
      </c>
      <c r="E133" s="51">
        <f t="shared" si="30"/>
        <v>447537.17</v>
      </c>
      <c r="F133" s="52">
        <f t="shared" ref="F133:F223" si="31">IF(D133&lt;&gt;0,IF(E133/D133&gt;=100,"&gt;&gt;100",E133/D133*100),"-")</f>
        <v>140.36797191242769</v>
      </c>
    </row>
    <row r="134" spans="1:6" ht="24" x14ac:dyDescent="0.2">
      <c r="A134" s="53">
        <v>671</v>
      </c>
      <c r="B134" s="232" t="s">
        <v>314</v>
      </c>
      <c r="C134" s="50" t="s">
        <v>315</v>
      </c>
      <c r="D134" s="51">
        <f t="shared" ref="D134:E134" si="32">SUM(D135:D137)</f>
        <v>318831.40000000002</v>
      </c>
      <c r="E134" s="51">
        <f t="shared" si="32"/>
        <v>447537.17</v>
      </c>
      <c r="F134" s="52">
        <f t="shared" si="31"/>
        <v>140.36797191242769</v>
      </c>
    </row>
    <row r="135" spans="1:6" ht="12.75" customHeight="1" x14ac:dyDescent="0.2">
      <c r="A135" s="53">
        <v>6711</v>
      </c>
      <c r="B135" s="85" t="s">
        <v>316</v>
      </c>
      <c r="C135" s="50" t="s">
        <v>317</v>
      </c>
      <c r="D135" s="242">
        <v>318831.40000000002</v>
      </c>
      <c r="E135" s="242">
        <v>447537.17</v>
      </c>
      <c r="F135" s="52">
        <f t="shared" si="31"/>
        <v>140.36797191242769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212.39</v>
      </c>
      <c r="E139" s="51">
        <f t="shared" si="33"/>
        <v>12</v>
      </c>
      <c r="F139" s="52">
        <f t="shared" si="31"/>
        <v>5.6499835208813982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212.39</v>
      </c>
      <c r="E150" s="242">
        <v>12</v>
      </c>
      <c r="F150" s="52">
        <f t="shared" si="31"/>
        <v>5.6499835208813982</v>
      </c>
    </row>
    <row r="151" spans="1:6" ht="12.75" customHeight="1" x14ac:dyDescent="0.2">
      <c r="A151" s="53">
        <v>3</v>
      </c>
      <c r="B151" s="85" t="s">
        <v>348</v>
      </c>
      <c r="C151" s="50" t="s">
        <v>56</v>
      </c>
      <c r="D151" s="51">
        <f t="shared" ref="D151:E151" si="35">D152+D163+D196+D215+D224+D252+D263</f>
        <v>485938.66000000003</v>
      </c>
      <c r="E151" s="51">
        <f t="shared" si="35"/>
        <v>628158.18999999994</v>
      </c>
      <c r="F151" s="52">
        <f t="shared" si="31"/>
        <v>129.26697167910038</v>
      </c>
    </row>
    <row r="152" spans="1:6" ht="12.75" customHeight="1" x14ac:dyDescent="0.2">
      <c r="A152" s="53">
        <v>31</v>
      </c>
      <c r="B152" s="85" t="s">
        <v>349</v>
      </c>
      <c r="C152" s="50" t="s">
        <v>350</v>
      </c>
      <c r="D152" s="51">
        <f t="shared" ref="D152:E152" si="36">D153+D158+D159</f>
        <v>372825.44000000006</v>
      </c>
      <c r="E152" s="51">
        <f t="shared" si="36"/>
        <v>495855.5</v>
      </c>
      <c r="F152" s="52">
        <f t="shared" si="31"/>
        <v>132.99937364789267</v>
      </c>
    </row>
    <row r="153" spans="1:6" ht="12.75" customHeight="1" x14ac:dyDescent="0.2">
      <c r="A153" s="53">
        <v>311</v>
      </c>
      <c r="B153" s="85" t="s">
        <v>351</v>
      </c>
      <c r="C153" s="50" t="s">
        <v>352</v>
      </c>
      <c r="D153" s="51">
        <f t="shared" ref="D153:E153" si="37">SUM(D154:D157)</f>
        <v>297464.65000000002</v>
      </c>
      <c r="E153" s="51">
        <f t="shared" si="37"/>
        <v>395396.15</v>
      </c>
      <c r="F153" s="52">
        <f t="shared" si="31"/>
        <v>132.9220631762463</v>
      </c>
    </row>
    <row r="154" spans="1:6" ht="12.75" customHeight="1" x14ac:dyDescent="0.2">
      <c r="A154" s="53">
        <v>3111</v>
      </c>
      <c r="B154" s="85" t="s">
        <v>353</v>
      </c>
      <c r="C154" s="50" t="s">
        <v>354</v>
      </c>
      <c r="D154" s="242">
        <v>297464.65000000002</v>
      </c>
      <c r="E154" s="242">
        <v>395396.15</v>
      </c>
      <c r="F154" s="52">
        <f t="shared" si="31"/>
        <v>132.9220631762463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34087.32</v>
      </c>
      <c r="E158" s="242">
        <v>41575.25</v>
      </c>
      <c r="F158" s="52">
        <f t="shared" si="31"/>
        <v>121.9669073426717</v>
      </c>
    </row>
    <row r="159" spans="1:6" ht="12.75" customHeight="1" x14ac:dyDescent="0.2">
      <c r="A159" s="53">
        <v>313</v>
      </c>
      <c r="B159" s="85" t="s">
        <v>363</v>
      </c>
      <c r="C159" s="50" t="s">
        <v>364</v>
      </c>
      <c r="D159" s="51">
        <f t="shared" ref="D159:E159" si="38">SUM(D160:D162)</f>
        <v>41273.47</v>
      </c>
      <c r="E159" s="51">
        <f t="shared" si="38"/>
        <v>58884.1</v>
      </c>
      <c r="F159" s="52">
        <f t="shared" si="31"/>
        <v>142.66815947387025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41273.47</v>
      </c>
      <c r="E161" s="242">
        <v>58884.1</v>
      </c>
      <c r="F161" s="52">
        <f t="shared" si="31"/>
        <v>142.66815947387025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111919.62</v>
      </c>
      <c r="E163" s="51">
        <f t="shared" si="39"/>
        <v>130943.7</v>
      </c>
      <c r="F163" s="52">
        <f t="shared" si="31"/>
        <v>116.99798480373683</v>
      </c>
    </row>
    <row r="164" spans="1:6" ht="12.75" customHeight="1" x14ac:dyDescent="0.2">
      <c r="A164" s="53">
        <v>321</v>
      </c>
      <c r="B164" s="85" t="s">
        <v>372</v>
      </c>
      <c r="C164" s="50" t="s">
        <v>373</v>
      </c>
      <c r="D164" s="51">
        <f t="shared" ref="D164:E164" si="40">SUM(D165:D168)</f>
        <v>26238.86</v>
      </c>
      <c r="E164" s="51">
        <f t="shared" si="40"/>
        <v>25409.21</v>
      </c>
      <c r="F164" s="52">
        <f t="shared" si="31"/>
        <v>96.83808671565761</v>
      </c>
    </row>
    <row r="165" spans="1:6" ht="12.75" customHeight="1" x14ac:dyDescent="0.2">
      <c r="A165" s="53">
        <v>3211</v>
      </c>
      <c r="B165" s="85" t="s">
        <v>374</v>
      </c>
      <c r="C165" s="50" t="s">
        <v>375</v>
      </c>
      <c r="D165" s="242">
        <v>2143</v>
      </c>
      <c r="E165" s="242">
        <v>3406.74</v>
      </c>
      <c r="F165" s="52">
        <f t="shared" si="31"/>
        <v>158.97060195986933</v>
      </c>
    </row>
    <row r="166" spans="1:6" ht="12.75" customHeight="1" x14ac:dyDescent="0.2">
      <c r="A166" s="53">
        <v>3212</v>
      </c>
      <c r="B166" s="85" t="s">
        <v>376</v>
      </c>
      <c r="C166" s="50" t="s">
        <v>377</v>
      </c>
      <c r="D166" s="242">
        <v>21857.599999999999</v>
      </c>
      <c r="E166" s="242">
        <v>19250.22</v>
      </c>
      <c r="F166" s="52">
        <f t="shared" si="31"/>
        <v>88.071059951687289</v>
      </c>
    </row>
    <row r="167" spans="1:6" ht="12.75" customHeight="1" x14ac:dyDescent="0.2">
      <c r="A167" s="53">
        <v>3213</v>
      </c>
      <c r="B167" s="85" t="s">
        <v>378</v>
      </c>
      <c r="C167" s="50" t="s">
        <v>379</v>
      </c>
      <c r="D167" s="242">
        <v>2210.2600000000002</v>
      </c>
      <c r="E167" s="242">
        <v>2614.25</v>
      </c>
      <c r="F167" s="52">
        <f t="shared" si="31"/>
        <v>118.27794015183733</v>
      </c>
    </row>
    <row r="168" spans="1:6" ht="12.75" customHeight="1" x14ac:dyDescent="0.2">
      <c r="A168" s="53">
        <v>3214</v>
      </c>
      <c r="B168" s="85" t="s">
        <v>380</v>
      </c>
      <c r="C168" s="50" t="s">
        <v>381</v>
      </c>
      <c r="D168" s="242">
        <v>28</v>
      </c>
      <c r="E168" s="242">
        <v>138</v>
      </c>
      <c r="F168" s="52">
        <f t="shared" si="31"/>
        <v>492.85714285714289</v>
      </c>
    </row>
    <row r="169" spans="1:6" ht="12.75" customHeight="1" x14ac:dyDescent="0.2">
      <c r="A169" s="53">
        <v>322</v>
      </c>
      <c r="B169" s="85" t="s">
        <v>382</v>
      </c>
      <c r="C169" s="50" t="s">
        <v>383</v>
      </c>
      <c r="D169" s="51">
        <f t="shared" ref="D169:E169" si="41">SUM(D170:D176)</f>
        <v>66088.69</v>
      </c>
      <c r="E169" s="51">
        <f t="shared" si="41"/>
        <v>78364.820000000007</v>
      </c>
      <c r="F169" s="52">
        <f t="shared" si="31"/>
        <v>118.57523579299271</v>
      </c>
    </row>
    <row r="170" spans="1:6" ht="12.75" customHeight="1" x14ac:dyDescent="0.2">
      <c r="A170" s="53">
        <v>3221</v>
      </c>
      <c r="B170" s="85" t="s">
        <v>384</v>
      </c>
      <c r="C170" s="50" t="s">
        <v>385</v>
      </c>
      <c r="D170" s="242">
        <v>7060.04</v>
      </c>
      <c r="E170" s="242">
        <v>8355.08</v>
      </c>
      <c r="F170" s="52">
        <f t="shared" si="31"/>
        <v>118.34323884850511</v>
      </c>
    </row>
    <row r="171" spans="1:6" ht="12.75" customHeight="1" x14ac:dyDescent="0.2">
      <c r="A171" s="53">
        <v>3222</v>
      </c>
      <c r="B171" s="85" t="s">
        <v>386</v>
      </c>
      <c r="C171" s="50" t="s">
        <v>387</v>
      </c>
      <c r="D171" s="242">
        <v>29541.71</v>
      </c>
      <c r="E171" s="242">
        <v>36972.75</v>
      </c>
      <c r="F171" s="52">
        <f t="shared" si="31"/>
        <v>125.15440033769202</v>
      </c>
    </row>
    <row r="172" spans="1:6" ht="12.75" customHeight="1" x14ac:dyDescent="0.2">
      <c r="A172" s="53">
        <v>3223</v>
      </c>
      <c r="B172" s="85" t="s">
        <v>388</v>
      </c>
      <c r="C172" s="50" t="s">
        <v>389</v>
      </c>
      <c r="D172" s="242">
        <v>28234.97</v>
      </c>
      <c r="E172" s="242">
        <v>27490.93</v>
      </c>
      <c r="F172" s="52">
        <f t="shared" si="31"/>
        <v>97.364828083755711</v>
      </c>
    </row>
    <row r="173" spans="1:6" ht="12.75" customHeight="1" x14ac:dyDescent="0.2">
      <c r="A173" s="53">
        <v>3224</v>
      </c>
      <c r="B173" s="85" t="s">
        <v>390</v>
      </c>
      <c r="C173" s="50" t="s">
        <v>391</v>
      </c>
      <c r="D173" s="242">
        <v>1055.07</v>
      </c>
      <c r="E173" s="242">
        <v>851.04</v>
      </c>
      <c r="F173" s="52">
        <f t="shared" si="31"/>
        <v>80.66194660069948</v>
      </c>
    </row>
    <row r="174" spans="1:6" ht="12.75" customHeight="1" x14ac:dyDescent="0.2">
      <c r="A174" s="53">
        <v>3225</v>
      </c>
      <c r="B174" s="85" t="s">
        <v>392</v>
      </c>
      <c r="C174" s="50" t="s">
        <v>393</v>
      </c>
      <c r="D174" s="242">
        <v>69.150000000000006</v>
      </c>
      <c r="E174" s="242">
        <v>3286.38</v>
      </c>
      <c r="F174" s="52">
        <f t="shared" si="31"/>
        <v>4752.5379609544461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127.75</v>
      </c>
      <c r="E176" s="242">
        <v>1408.64</v>
      </c>
      <c r="F176" s="52">
        <f t="shared" si="31"/>
        <v>1102.6536203522505</v>
      </c>
    </row>
    <row r="177" spans="1:6" ht="12.75" customHeight="1" x14ac:dyDescent="0.2">
      <c r="A177" s="53">
        <v>323</v>
      </c>
      <c r="B177" s="85" t="s">
        <v>398</v>
      </c>
      <c r="C177" s="50" t="s">
        <v>399</v>
      </c>
      <c r="D177" s="51">
        <f t="shared" ref="D177:E177" si="42">SUM(D178:D186)</f>
        <v>13780.25</v>
      </c>
      <c r="E177" s="51">
        <f t="shared" si="42"/>
        <v>19844.84</v>
      </c>
      <c r="F177" s="52">
        <f t="shared" si="31"/>
        <v>144.00928865586619</v>
      </c>
    </row>
    <row r="178" spans="1:6" ht="12.75" customHeight="1" x14ac:dyDescent="0.2">
      <c r="A178" s="53">
        <v>3231</v>
      </c>
      <c r="B178" s="85" t="s">
        <v>400</v>
      </c>
      <c r="C178" s="50" t="s">
        <v>401</v>
      </c>
      <c r="D178" s="242">
        <v>1492.75</v>
      </c>
      <c r="E178" s="242">
        <v>1251.17</v>
      </c>
      <c r="F178" s="52">
        <f t="shared" si="31"/>
        <v>83.816446156422714</v>
      </c>
    </row>
    <row r="179" spans="1:6" ht="12.75" customHeight="1" x14ac:dyDescent="0.2">
      <c r="A179" s="53">
        <v>3232</v>
      </c>
      <c r="B179" s="85" t="s">
        <v>402</v>
      </c>
      <c r="C179" s="50" t="s">
        <v>403</v>
      </c>
      <c r="D179" s="242">
        <v>3683.45</v>
      </c>
      <c r="E179" s="242">
        <v>8657.75</v>
      </c>
      <c r="F179" s="52">
        <f t="shared" si="31"/>
        <v>235.0445913477854</v>
      </c>
    </row>
    <row r="180" spans="1:6" ht="12.75" customHeight="1" x14ac:dyDescent="0.2">
      <c r="A180" s="53">
        <v>3233</v>
      </c>
      <c r="B180" s="85" t="s">
        <v>404</v>
      </c>
      <c r="C180" s="50" t="s">
        <v>405</v>
      </c>
      <c r="D180" s="242">
        <v>387.4</v>
      </c>
      <c r="E180" s="242">
        <v>350</v>
      </c>
      <c r="F180" s="52">
        <f t="shared" si="31"/>
        <v>90.345895715023232</v>
      </c>
    </row>
    <row r="181" spans="1:6" ht="12.75" customHeight="1" x14ac:dyDescent="0.2">
      <c r="A181" s="53">
        <v>3234</v>
      </c>
      <c r="B181" s="85" t="s">
        <v>406</v>
      </c>
      <c r="C181" s="50" t="s">
        <v>407</v>
      </c>
      <c r="D181" s="242">
        <v>2388.62</v>
      </c>
      <c r="E181" s="242">
        <v>2902.5</v>
      </c>
      <c r="F181" s="52">
        <f t="shared" si="31"/>
        <v>121.51367735345096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1119.27</v>
      </c>
      <c r="E183" s="242">
        <v>1316.12</v>
      </c>
      <c r="F183" s="52">
        <f t="shared" si="31"/>
        <v>117.58735604456476</v>
      </c>
    </row>
    <row r="184" spans="1:6" ht="12.75" customHeight="1" x14ac:dyDescent="0.2">
      <c r="A184" s="53">
        <v>3237</v>
      </c>
      <c r="B184" s="85" t="s">
        <v>412</v>
      </c>
      <c r="C184" s="50" t="s">
        <v>413</v>
      </c>
      <c r="D184" s="242">
        <v>331.18</v>
      </c>
      <c r="E184" s="242">
        <v>953.72</v>
      </c>
      <c r="F184" s="52">
        <f t="shared" si="31"/>
        <v>287.97632707289085</v>
      </c>
    </row>
    <row r="185" spans="1:6" ht="12.75" customHeight="1" x14ac:dyDescent="0.2">
      <c r="A185" s="53">
        <v>3238</v>
      </c>
      <c r="B185" s="85" t="s">
        <v>414</v>
      </c>
      <c r="C185" s="50" t="s">
        <v>415</v>
      </c>
      <c r="D185" s="242">
        <v>734.88</v>
      </c>
      <c r="E185" s="242">
        <v>781.84</v>
      </c>
      <c r="F185" s="52">
        <f t="shared" si="31"/>
        <v>106.39015893751362</v>
      </c>
    </row>
    <row r="186" spans="1:6" ht="12.75" customHeight="1" x14ac:dyDescent="0.2">
      <c r="A186" s="53">
        <v>3239</v>
      </c>
      <c r="B186" s="85" t="s">
        <v>416</v>
      </c>
      <c r="C186" s="50" t="s">
        <v>417</v>
      </c>
      <c r="D186" s="242">
        <v>3642.7</v>
      </c>
      <c r="E186" s="242">
        <v>3631.74</v>
      </c>
      <c r="F186" s="52">
        <f t="shared" si="31"/>
        <v>99.69912427594916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5811.82</v>
      </c>
      <c r="E188" s="51">
        <f t="shared" si="43"/>
        <v>7324.83</v>
      </c>
      <c r="F188" s="52">
        <f t="shared" si="31"/>
        <v>126.03332518901136</v>
      </c>
    </row>
    <row r="189" spans="1:6" ht="12.75" customHeight="1" x14ac:dyDescent="0.2">
      <c r="A189" s="53">
        <v>3291</v>
      </c>
      <c r="B189" s="232" t="s">
        <v>422</v>
      </c>
      <c r="C189" s="50" t="s">
        <v>423</v>
      </c>
      <c r="D189" s="242">
        <v>1136.47</v>
      </c>
      <c r="E189" s="242">
        <v>1710.52</v>
      </c>
      <c r="F189" s="52">
        <f t="shared" si="31"/>
        <v>150.51167210749071</v>
      </c>
    </row>
    <row r="190" spans="1:6" ht="12.75" customHeight="1" x14ac:dyDescent="0.2">
      <c r="A190" s="53">
        <v>3292</v>
      </c>
      <c r="B190" s="85" t="s">
        <v>424</v>
      </c>
      <c r="C190" s="50" t="s">
        <v>425</v>
      </c>
      <c r="D190" s="242">
        <v>806.75</v>
      </c>
      <c r="E190" s="242">
        <v>806.75</v>
      </c>
      <c r="F190" s="52">
        <f t="shared" si="31"/>
        <v>100</v>
      </c>
    </row>
    <row r="191" spans="1:6" ht="12.75" customHeight="1" x14ac:dyDescent="0.2">
      <c r="A191" s="53">
        <v>3293</v>
      </c>
      <c r="B191" s="85" t="s">
        <v>426</v>
      </c>
      <c r="C191" s="50" t="s">
        <v>427</v>
      </c>
      <c r="D191" s="242">
        <v>96.64</v>
      </c>
      <c r="E191" s="242">
        <v>262.61</v>
      </c>
      <c r="F191" s="52">
        <f t="shared" si="31"/>
        <v>271.74048013245033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1501.05</v>
      </c>
      <c r="E193" s="242">
        <v>812</v>
      </c>
      <c r="F193" s="52">
        <f t="shared" si="31"/>
        <v>54.095466506778592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2270.91</v>
      </c>
      <c r="E195" s="242">
        <v>3732.95</v>
      </c>
      <c r="F195" s="52">
        <f t="shared" si="31"/>
        <v>164.38123923889543</v>
      </c>
    </row>
    <row r="196" spans="1:6" ht="12.75" customHeight="1" x14ac:dyDescent="0.2">
      <c r="A196" s="53">
        <v>34</v>
      </c>
      <c r="B196" s="232" t="s">
        <v>436</v>
      </c>
      <c r="C196" s="50" t="s">
        <v>437</v>
      </c>
      <c r="D196" s="51">
        <f t="shared" ref="D196:E196" si="44">D197+D202+D210</f>
        <v>1193.5999999999999</v>
      </c>
      <c r="E196" s="51">
        <f t="shared" si="44"/>
        <v>1358.99</v>
      </c>
      <c r="F196" s="52">
        <f t="shared" si="31"/>
        <v>113.85640080428956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1193.5999999999999</v>
      </c>
      <c r="E210" s="51">
        <f t="shared" si="47"/>
        <v>1358.99</v>
      </c>
      <c r="F210" s="52">
        <f t="shared" si="31"/>
        <v>113.85640080428956</v>
      </c>
    </row>
    <row r="211" spans="1:6" ht="12.75" customHeight="1" x14ac:dyDescent="0.2">
      <c r="A211" s="53">
        <v>3431</v>
      </c>
      <c r="B211" s="232" t="s">
        <v>466</v>
      </c>
      <c r="C211" s="50" t="s">
        <v>467</v>
      </c>
      <c r="D211" s="242">
        <v>1193.5999999999999</v>
      </c>
      <c r="E211" s="242">
        <v>1187.6600000000001</v>
      </c>
      <c r="F211" s="52">
        <f t="shared" si="31"/>
        <v>99.502345844504035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171.33</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485938.66000000003</v>
      </c>
      <c r="E289" s="51">
        <f t="shared" si="79"/>
        <v>628158.18999999994</v>
      </c>
      <c r="F289" s="52">
        <f t="shared" si="76"/>
        <v>129.26697167910038</v>
      </c>
    </row>
    <row r="290" spans="1:6" ht="12.75" customHeight="1" x14ac:dyDescent="0.2">
      <c r="A290" s="53" t="s">
        <v>609</v>
      </c>
      <c r="B290" s="85" t="s">
        <v>620</v>
      </c>
      <c r="C290" s="50" t="s">
        <v>621</v>
      </c>
      <c r="D290" s="51">
        <f>IF(D6&gt;=D289,D6-D289,0)</f>
        <v>13340.910000000033</v>
      </c>
      <c r="E290" s="51">
        <f>IF(E6&gt;=E289,E6-E289,0)</f>
        <v>4898.6500000000233</v>
      </c>
      <c r="F290" s="52">
        <f t="shared" si="76"/>
        <v>36.719009422895525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14666.83</v>
      </c>
      <c r="E293" s="242">
        <v>10276.15</v>
      </c>
      <c r="F293" s="52">
        <f t="shared" si="76"/>
        <v>70.063878834076618</v>
      </c>
    </row>
    <row r="294" spans="1:6" ht="12.75" customHeight="1" x14ac:dyDescent="0.2">
      <c r="A294" s="53">
        <v>96</v>
      </c>
      <c r="B294" s="85" t="s">
        <v>628</v>
      </c>
      <c r="C294" s="50" t="s">
        <v>629</v>
      </c>
      <c r="D294" s="242">
        <v>3456.57</v>
      </c>
      <c r="E294" s="242">
        <v>4349.6400000000003</v>
      </c>
      <c r="F294" s="52">
        <f t="shared" si="76"/>
        <v>125.83688454161206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5426.7300000000005</v>
      </c>
      <c r="E350" s="51">
        <f t="shared" si="95"/>
        <v>3871.22</v>
      </c>
      <c r="F350" s="52">
        <f t="shared" si="81"/>
        <v>71.336145339827112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5426.7300000000005</v>
      </c>
      <c r="E363" s="51">
        <f t="shared" si="99"/>
        <v>3871.22</v>
      </c>
      <c r="F363" s="52">
        <f t="shared" si="81"/>
        <v>71.336145339827112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4234.09</v>
      </c>
      <c r="E369" s="51">
        <f t="shared" si="101"/>
        <v>3871.22</v>
      </c>
      <c r="F369" s="52">
        <f t="shared" si="81"/>
        <v>91.429799555512517</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4234.09</v>
      </c>
      <c r="E376" s="242">
        <v>3871.22</v>
      </c>
      <c r="F376" s="52">
        <f t="shared" si="81"/>
        <v>91.429799555512517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1192.6400000000001</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1192.6400000000001</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5426.7300000000005</v>
      </c>
      <c r="E408" s="51">
        <f t="shared" si="111"/>
        <v>3871.22</v>
      </c>
      <c r="F408" s="52">
        <f t="shared" si="81"/>
        <v>71.336145339827112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3523.5</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499279.57000000007</v>
      </c>
      <c r="E412" s="51">
        <f>E6+E298</f>
        <v>633056.84</v>
      </c>
      <c r="F412" s="52">
        <f t="shared" si="81"/>
        <v>126.79406048999759</v>
      </c>
    </row>
    <row r="413" spans="1:6" ht="12.75" customHeight="1" x14ac:dyDescent="0.2">
      <c r="A413" s="53" t="s">
        <v>609</v>
      </c>
      <c r="B413" s="85" t="s">
        <v>832</v>
      </c>
      <c r="C413" s="50" t="s">
        <v>833</v>
      </c>
      <c r="D413" s="51">
        <f t="shared" ref="D413:E413" si="112">D289+D350</f>
        <v>491365.39</v>
      </c>
      <c r="E413" s="51">
        <f t="shared" si="112"/>
        <v>632029.40999999992</v>
      </c>
      <c r="F413" s="52">
        <f t="shared" si="81"/>
        <v>128.62717294761029</v>
      </c>
    </row>
    <row r="414" spans="1:6" ht="12.75" customHeight="1" x14ac:dyDescent="0.2">
      <c r="A414" s="53" t="s">
        <v>609</v>
      </c>
      <c r="B414" s="85" t="s">
        <v>834</v>
      </c>
      <c r="C414" s="50" t="s">
        <v>835</v>
      </c>
      <c r="D414" s="51">
        <f t="shared" ref="D414:E414" si="113">IF(D412&gt;=D413,D412-D413,0)</f>
        <v>7914.1800000000512</v>
      </c>
      <c r="E414" s="51">
        <f t="shared" si="113"/>
        <v>1027.4300000000512</v>
      </c>
      <c r="F414" s="52">
        <f t="shared" si="81"/>
        <v>12.982140916684287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18190.330000000002</v>
      </c>
      <c r="E417" s="51">
        <f t="shared" si="116"/>
        <v>10276.15</v>
      </c>
      <c r="F417" s="52">
        <f t="shared" si="81"/>
        <v>56.492378093195661</v>
      </c>
    </row>
    <row r="418" spans="1:6" ht="12.75" customHeight="1" x14ac:dyDescent="0.2">
      <c r="A418" s="55" t="s">
        <v>843</v>
      </c>
      <c r="B418" s="233" t="s">
        <v>844</v>
      </c>
      <c r="C418" s="56" t="s">
        <v>845</v>
      </c>
      <c r="D418" s="62">
        <f t="shared" ref="D418:E418" si="117">D294+D411</f>
        <v>3456.57</v>
      </c>
      <c r="E418" s="62">
        <f t="shared" si="117"/>
        <v>4349.6400000000003</v>
      </c>
      <c r="F418" s="57">
        <f t="shared" si="81"/>
        <v>125.83688454161206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499279.57000000007</v>
      </c>
      <c r="E639" s="51">
        <f t="shared" si="180"/>
        <v>633056.84</v>
      </c>
      <c r="F639" s="52">
        <f t="shared" si="119"/>
        <v>126.79406048999759</v>
      </c>
    </row>
    <row r="640" spans="1:6" ht="12.75" customHeight="1" x14ac:dyDescent="0.2">
      <c r="A640" s="53" t="s">
        <v>609</v>
      </c>
      <c r="B640" s="85" t="s">
        <v>1278</v>
      </c>
      <c r="C640" s="50" t="s">
        <v>1279</v>
      </c>
      <c r="D640" s="51">
        <f t="shared" ref="D640:E640" si="181">D413+D528</f>
        <v>491365.39</v>
      </c>
      <c r="E640" s="51">
        <f t="shared" si="181"/>
        <v>632029.40999999992</v>
      </c>
      <c r="F640" s="52">
        <f t="shared" si="119"/>
        <v>128.62717294761029</v>
      </c>
    </row>
    <row r="641" spans="1:6" ht="12.75" customHeight="1" x14ac:dyDescent="0.2">
      <c r="A641" s="53" t="s">
        <v>609</v>
      </c>
      <c r="B641" s="85" t="s">
        <v>1280</v>
      </c>
      <c r="C641" s="50" t="s">
        <v>1281</v>
      </c>
      <c r="D641" s="51">
        <f t="shared" ref="D641:E641" si="182">IF(D639&gt;=D640,D639-D640,0)</f>
        <v>7914.1800000000512</v>
      </c>
      <c r="E641" s="51">
        <f t="shared" si="182"/>
        <v>1027.4300000000512</v>
      </c>
      <c r="F641" s="52">
        <f t="shared" si="119"/>
        <v>12.982140916684287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18190.330000000002</v>
      </c>
      <c r="E644" s="51">
        <f t="shared" si="185"/>
        <v>10276.15</v>
      </c>
      <c r="F644" s="52">
        <f t="shared" si="119"/>
        <v>56.492378093195661</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10276.149999999951</v>
      </c>
      <c r="E646" s="51">
        <f t="shared" si="187"/>
        <v>9248.7199999999484</v>
      </c>
      <c r="F646" s="52">
        <f t="shared" si="119"/>
        <v>90.001800285126166</v>
      </c>
    </row>
    <row r="647" spans="1:6" ht="24" x14ac:dyDescent="0.2">
      <c r="A647" s="55" t="s">
        <v>1292</v>
      </c>
      <c r="B647" s="233" t="s">
        <v>1293</v>
      </c>
      <c r="C647" s="56" t="s">
        <v>1292</v>
      </c>
      <c r="D647" s="243">
        <v>32577.84</v>
      </c>
      <c r="E647" s="243">
        <v>56724.51</v>
      </c>
      <c r="F647" s="57">
        <f t="shared" si="119"/>
        <v>174.11992323616298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630.84</v>
      </c>
      <c r="E649" s="242">
        <v>500.76</v>
      </c>
      <c r="F649" s="52">
        <f t="shared" ref="F649:F724" si="188">IF(D649&lt;&gt;0,IF(E649/D649&gt;=100,"&gt;&gt;100",E649/D649*100),"-")</f>
        <v>79.379874453110133</v>
      </c>
    </row>
    <row r="650" spans="1:6" ht="12.75" customHeight="1" x14ac:dyDescent="0.2">
      <c r="A650" s="53" t="s">
        <v>1297</v>
      </c>
      <c r="B650" s="85" t="s">
        <v>1298</v>
      </c>
      <c r="C650" s="50" t="s">
        <v>1297</v>
      </c>
      <c r="D650" s="242">
        <v>504858.42</v>
      </c>
      <c r="E650" s="242">
        <v>641154.14</v>
      </c>
      <c r="F650" s="52">
        <f t="shared" si="188"/>
        <v>126.99682021743838</v>
      </c>
    </row>
    <row r="651" spans="1:6" ht="12.75" customHeight="1" x14ac:dyDescent="0.2">
      <c r="A651" s="53" t="s">
        <v>1299</v>
      </c>
      <c r="B651" s="85" t="s">
        <v>1300</v>
      </c>
      <c r="C651" s="50" t="s">
        <v>1299</v>
      </c>
      <c r="D651" s="242">
        <v>504988.5</v>
      </c>
      <c r="E651" s="242">
        <v>640756.14</v>
      </c>
      <c r="F651" s="52">
        <f t="shared" si="188"/>
        <v>126.8852934274741</v>
      </c>
    </row>
    <row r="652" spans="1:6" ht="24" x14ac:dyDescent="0.2">
      <c r="A652" s="53">
        <v>11</v>
      </c>
      <c r="B652" s="85" t="s">
        <v>1301</v>
      </c>
      <c r="C652" s="50" t="s">
        <v>1302</v>
      </c>
      <c r="D652" s="51">
        <f t="shared" ref="D652:E652" si="189">+D649+D650-D651</f>
        <v>500.76000000000931</v>
      </c>
      <c r="E652" s="51">
        <f t="shared" si="189"/>
        <v>898.76000000000931</v>
      </c>
      <c r="F652" s="52">
        <f t="shared" si="188"/>
        <v>179.47919162872284</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25</v>
      </c>
      <c r="E654" s="262">
        <v>27</v>
      </c>
      <c r="F654" s="52">
        <f t="shared" si="188"/>
        <v>108</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24</v>
      </c>
      <c r="E656" s="262">
        <v>27</v>
      </c>
      <c r="F656" s="52">
        <f t="shared" si="188"/>
        <v>112.5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1510.4</v>
      </c>
      <c r="E675" s="242">
        <v>1366.4</v>
      </c>
      <c r="F675" s="52">
        <f t="shared" si="188"/>
        <v>90.466101694915253</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178725.37</v>
      </c>
      <c r="E710" s="242">
        <v>182809.73</v>
      </c>
      <c r="F710" s="52">
        <f t="shared" si="188"/>
        <v>102.28527153140038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v>260</v>
      </c>
      <c r="F717" s="52" t="str">
        <f t="shared" si="188"/>
        <v>-</v>
      </c>
    </row>
    <row r="718" spans="1:6" ht="12.75" customHeight="1" x14ac:dyDescent="0.2">
      <c r="A718" s="53">
        <v>32121</v>
      </c>
      <c r="B718" s="85" t="s">
        <v>1416</v>
      </c>
      <c r="C718" s="50" t="s">
        <v>1417</v>
      </c>
      <c r="D718" s="242">
        <v>21857.599999999999</v>
      </c>
      <c r="E718" s="242">
        <v>19250.22</v>
      </c>
      <c r="F718" s="52">
        <f t="shared" si="188"/>
        <v>88.071059951687289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788.4</v>
      </c>
      <c r="E720" s="242">
        <v>637.75</v>
      </c>
      <c r="F720" s="52">
        <f t="shared" si="188"/>
        <v>80.891679350583473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1136.47</v>
      </c>
      <c r="E725" s="242">
        <v>1710.52</v>
      </c>
      <c r="F725" s="52">
        <f t="shared" ref="F725:F979" si="190">IF(D725&lt;&gt;0,IF(E725/D725&gt;=100,"&gt;&gt;100",E725/D725*100),"-")</f>
        <v>150.51167210749071</v>
      </c>
    </row>
    <row r="726" spans="1:6" ht="12.75" customHeight="1" x14ac:dyDescent="0.2">
      <c r="A726" s="53" t="s">
        <v>1432</v>
      </c>
      <c r="B726" s="85" t="s">
        <v>1433</v>
      </c>
      <c r="C726" s="50" t="s">
        <v>1432</v>
      </c>
      <c r="D726" s="242">
        <v>806.75</v>
      </c>
      <c r="E726" s="242">
        <v>806.75</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I252" sqref="I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187562.96000000002</v>
      </c>
      <c r="E6" s="229">
        <f t="shared" si="0"/>
        <v>215451.53000000003</v>
      </c>
      <c r="F6" s="230">
        <f t="shared" ref="F6:F260" si="1">IF(D6&gt;0,IF(E6/D6&gt;=100,"&gt;&gt;100",E6/D6*100),"-")</f>
        <v>114.8689112178652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146107.91</v>
      </c>
      <c r="E7" s="104">
        <f t="shared" si="2"/>
        <v>148557.26</v>
      </c>
      <c r="F7" s="93">
        <f t="shared" si="1"/>
        <v>101.67639794450554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2112.7800000000002</v>
      </c>
      <c r="E8" s="104">
        <f>E9+E10-E11</f>
        <v>2112.7800000000002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2112.7800000000002</v>
      </c>
      <c r="E10" s="247">
        <v>2112.7800000000002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143995.13</v>
      </c>
      <c r="E12" s="104">
        <f t="shared" si="3"/>
        <v>146444.48000000001</v>
      </c>
      <c r="F12" s="93">
        <f t="shared" si="1"/>
        <v>101.70099502670682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141039.77000000002</v>
      </c>
      <c r="E19" s="104">
        <f t="shared" si="5"/>
        <v>143247.53000000003</v>
      </c>
      <c r="F19" s="93">
        <f t="shared" si="1"/>
        <v>101.56534571773621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5987.61</v>
      </c>
      <c r="E20" s="247">
        <v>9858.83</v>
      </c>
      <c r="F20" s="93">
        <f t="shared" si="1"/>
        <v>164.65384352020257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417.99</v>
      </c>
      <c r="E21" s="247">
        <v>417.99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1030</v>
      </c>
      <c r="E22" s="247">
        <v>1030</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39.82</v>
      </c>
      <c r="E24" s="247">
        <v>39.82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209985.3</v>
      </c>
      <c r="E26" s="247">
        <v>243544.37</v>
      </c>
      <c r="F26" s="93">
        <f t="shared" si="1"/>
        <v>115.98162823778617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76420.95</v>
      </c>
      <c r="E28" s="247">
        <v>111643.48</v>
      </c>
      <c r="F28" s="93">
        <f t="shared" si="1"/>
        <v>146.0901493634926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241.59</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241.59</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2955.36</v>
      </c>
      <c r="E45" s="104">
        <f t="shared" si="9"/>
        <v>2955.36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2955.36</v>
      </c>
      <c r="E47" s="247">
        <v>2955.36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3286.38</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3286.38</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41455.050000000003</v>
      </c>
      <c r="E68" s="104">
        <f t="shared" si="13"/>
        <v>66894.27</v>
      </c>
      <c r="F68" s="93">
        <f t="shared" si="1"/>
        <v>161.36579258739286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500.76</v>
      </c>
      <c r="E69" s="104">
        <f t="shared" si="14"/>
        <v>898.76</v>
      </c>
      <c r="F69" s="93">
        <f t="shared" si="1"/>
        <v>179.47919162872435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500.76</v>
      </c>
      <c r="E70" s="104">
        <f t="shared" si="15"/>
        <v>793.48</v>
      </c>
      <c r="F70" s="93">
        <f t="shared" si="1"/>
        <v>158.45514817477437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500.76</v>
      </c>
      <c r="E72" s="247">
        <v>793.48</v>
      </c>
      <c r="F72" s="93">
        <f t="shared" si="1"/>
        <v>158.45514817477437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105.28</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3085.02</v>
      </c>
      <c r="E78" s="104">
        <f>E79+SUM(E82:E84)-E85+E86</f>
        <v>3086.5</v>
      </c>
      <c r="F78" s="93">
        <f t="shared" si="1"/>
        <v>100.0479737570583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111.49</v>
      </c>
      <c r="E83" s="247">
        <v>111.49</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2973.53</v>
      </c>
      <c r="E86" s="247">
        <v>2975.01</v>
      </c>
      <c r="F86" s="93">
        <f t="shared" si="1"/>
        <v>100.04977249262662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5291.43</v>
      </c>
      <c r="E146" s="104">
        <f t="shared" si="26"/>
        <v>6184.5</v>
      </c>
      <c r="F146" s="93">
        <f t="shared" si="1"/>
        <v>116.8776682295712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4771.46</v>
      </c>
      <c r="E159" s="247">
        <v>5664.53</v>
      </c>
      <c r="F159" s="93">
        <f t="shared" si="1"/>
        <v>118.71691264309037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519.97</v>
      </c>
      <c r="E160" s="247">
        <v>519.97</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32577.84</v>
      </c>
      <c r="E170" s="104">
        <f t="shared" si="29"/>
        <v>56724.51</v>
      </c>
      <c r="F170" s="93">
        <f t="shared" si="1"/>
        <v>174.11992323616298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32577.84</v>
      </c>
      <c r="E173" s="247">
        <v>56724.51</v>
      </c>
      <c r="F173" s="93">
        <f t="shared" si="1"/>
        <v>174.11992323616298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187562.96000000002</v>
      </c>
      <c r="E175" s="104">
        <f t="shared" si="30"/>
        <v>215451.53000000003</v>
      </c>
      <c r="F175" s="93">
        <f t="shared" si="1"/>
        <v>114.8689112178652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48759.03</v>
      </c>
      <c r="E176" s="104">
        <f t="shared" si="31"/>
        <v>72277.750000000015</v>
      </c>
      <c r="F176" s="93">
        <f t="shared" si="1"/>
        <v>148.23459367423843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47286.979999999996</v>
      </c>
      <c r="E177" s="104">
        <f t="shared" si="32"/>
        <v>72277.750000000015</v>
      </c>
      <c r="F177" s="93">
        <f t="shared" si="1"/>
        <v>152.8491563639717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35337.03</v>
      </c>
      <c r="E178" s="247">
        <v>56724.51</v>
      </c>
      <c r="F178" s="93">
        <f t="shared" si="1"/>
        <v>160.52427156441843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11949.95</v>
      </c>
      <c r="E179" s="247">
        <v>15550.28</v>
      </c>
      <c r="F179" s="93">
        <f t="shared" si="1"/>
        <v>130.12841057912377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2.96</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2.96</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1472.05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138803.93000000002</v>
      </c>
      <c r="E237" s="104">
        <f t="shared" si="41"/>
        <v>143173.78</v>
      </c>
      <c r="F237" s="93">
        <f t="shared" si="1"/>
        <v>103.1482177774073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145623.51</v>
      </c>
      <c r="E238" s="104">
        <f t="shared" si="42"/>
        <v>148072.85999999999</v>
      </c>
      <c r="F238" s="93">
        <f t="shared" si="1"/>
        <v>101.68197429110175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145623.51</v>
      </c>
      <c r="E239" s="104">
        <f t="shared" si="43"/>
        <v>148072.85999999999</v>
      </c>
      <c r="F239" s="93">
        <f t="shared" si="1"/>
        <v>101.68197429110175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3523.5</v>
      </c>
      <c r="E240" s="247">
        <v>148072.85999999999</v>
      </c>
      <c r="F240" s="93">
        <f t="shared" si="1"/>
        <v>4202.4367816091954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142100.01</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-10276.15</v>
      </c>
      <c r="E245" s="104">
        <f t="shared" si="45"/>
        <v>-9248.7199999999993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10276.15</v>
      </c>
      <c r="E250" s="104">
        <f t="shared" si="47"/>
        <v>9248.7199999999993</v>
      </c>
      <c r="F250" s="93">
        <f t="shared" si="1"/>
        <v>90.001800285126237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1325.92</v>
      </c>
      <c r="E251" s="247">
        <v>5377.5</v>
      </c>
      <c r="F251" s="93">
        <f t="shared" si="1"/>
        <v>405.56745505007842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8950.23</v>
      </c>
      <c r="E252" s="247">
        <v>3871.22</v>
      </c>
      <c r="F252" s="93">
        <f t="shared" si="1"/>
        <v>43.252743225593086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3456.57</v>
      </c>
      <c r="E255" s="247">
        <v>4349.6400000000003</v>
      </c>
      <c r="F255" s="93">
        <f t="shared" si="1"/>
        <v>125.83688454161206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522</v>
      </c>
      <c r="E264" s="247">
        <v>6184.5</v>
      </c>
      <c r="F264" s="93">
        <f t="shared" si="50"/>
        <v>1184.7701149425286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4769.43</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2973.53</v>
      </c>
      <c r="E268" s="247">
        <v>2975.01</v>
      </c>
      <c r="F268" s="93">
        <f t="shared" si="50"/>
        <v>100.04977249262662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8142.55</v>
      </c>
      <c r="E287" s="247">
        <v>5271.04</v>
      </c>
      <c r="F287" s="93">
        <f t="shared" si="50"/>
        <v>64.734511915800326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39144.43</v>
      </c>
      <c r="E288" s="247">
        <v>67006.710000000006</v>
      </c>
      <c r="F288" s="93">
        <f t="shared" si="50"/>
        <v>171.17814718466971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1472.05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491365.39</v>
      </c>
      <c r="E114" s="81">
        <f t="shared" si="22"/>
        <v>632029.41</v>
      </c>
      <c r="F114" s="63">
        <f t="shared" si="1"/>
        <v>128.62717294761032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465365.27</v>
      </c>
      <c r="E115" s="81">
        <f t="shared" si="23"/>
        <v>600461.56000000006</v>
      </c>
      <c r="F115" s="63">
        <f t="shared" si="1"/>
        <v>129.03016161906541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465365.27</v>
      </c>
      <c r="E116" s="249">
        <v>600461.56000000006</v>
      </c>
      <c r="F116" s="63">
        <f t="shared" si="1"/>
        <v>129.03016161906541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26000.12</v>
      </c>
      <c r="E126" s="249">
        <v>31567.85</v>
      </c>
      <c r="F126" s="63">
        <f t="shared" si="1"/>
        <v>121.41424731885853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491365.39</v>
      </c>
      <c r="E141" s="106">
        <f t="shared" si="28"/>
        <v>632029.41</v>
      </c>
      <c r="F141" s="82">
        <f t="shared" si="1"/>
        <v>128.62717294761032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K25" sqref="K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33559.07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33559.07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33559.07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33559.07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48759.03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663087.19999999995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659215.98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525632.49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131316.75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171.33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2095.41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3871.22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639568.48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634225.21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504748.3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127213.13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168.37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2095.41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5343.27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72277.75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5271.04</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5271.04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5271.04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5271.04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67006.710000000006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67003.75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2.96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31309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Škrinjica</cp:lastModifiedBy>
  <cp:lastPrinted>2025-01-30T07:24:15Z</cp:lastPrinted>
  <dcterms:created xsi:type="dcterms:W3CDTF">2022-04-01T05:14:30Z</dcterms:created>
  <dcterms:modified xsi:type="dcterms:W3CDTF">2025-01-30T07:29:59Z</dcterms:modified>
</cp:coreProperties>
</file>